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erna\Documents\1-MARTINA\1 - DOTACE\MZe\5_ZDS 129 430\1001 PŘEVODY VODY Z OHŘE\2 Žádost PP\Žádost\"/>
    </mc:Choice>
  </mc:AlternateContent>
  <xr:revisionPtr revIDLastSave="0" documentId="13_ncr:1_{DFD261B2-8F43-46C7-87A9-D28B7FA2CF89}" xr6:coauthVersionLast="36" xr6:coauthVersionMax="36" xr10:uidLastSave="{00000000-0000-0000-0000-000000000000}"/>
  <workbookProtection workbookAlgorithmName="SHA-512" workbookHashValue="aQ19xJ+3hXdSemw7Fv7dnUgYtN9IzfmA+2b2XVjXcAHNgvoRlePmLgOPyzPA2u6ZYueIephRahTkbD4I9H62ug==" workbookSaltValue="DYdZ7x2dig5mPCaFLWnlKA==" workbookSpinCount="100000" lockStructure="1"/>
  <bookViews>
    <workbookView xWindow="0" yWindow="0" windowWidth="28800" windowHeight="11625" xr2:uid="{D07F0601-251D-4D7D-B0E7-60DBEA669503}"/>
  </bookViews>
  <sheets>
    <sheet name="Soupis prací" sheetId="1" r:id="rId1"/>
  </sheets>
  <definedNames>
    <definedName name="_xlnm.Print_Titles" localSheetId="0">'Soupis prací'!$41:$41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114" i="1" l="1"/>
  <c r="J113" i="1"/>
  <c r="J115" i="1" s="1"/>
  <c r="J11" i="1" s="1"/>
  <c r="J122" i="1"/>
  <c r="J123" i="1" s="1"/>
  <c r="J13" i="1" s="1"/>
  <c r="J118" i="1"/>
  <c r="J119" i="1" s="1"/>
  <c r="J12" i="1" s="1"/>
  <c r="J109" i="1"/>
  <c r="J108" i="1"/>
  <c r="J107" i="1"/>
  <c r="J106" i="1"/>
  <c r="J105" i="1"/>
  <c r="J104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1" i="1"/>
  <c r="J60" i="1"/>
  <c r="J59" i="1"/>
  <c r="J58" i="1"/>
  <c r="J57" i="1"/>
  <c r="J56" i="1"/>
  <c r="J55" i="1"/>
  <c r="J54" i="1"/>
  <c r="J110" i="1" l="1"/>
  <c r="J10" i="1" s="1"/>
  <c r="J52" i="1"/>
  <c r="J51" i="1"/>
  <c r="J49" i="1"/>
  <c r="J48" i="1"/>
  <c r="J44" i="1"/>
  <c r="J43" i="1"/>
  <c r="J101" i="1" l="1"/>
  <c r="J9" i="1" s="1"/>
  <c r="J45" i="1"/>
  <c r="J8" i="1" s="1"/>
  <c r="J14" i="1" l="1"/>
  <c r="J36" i="1" s="1"/>
  <c r="J126" i="1"/>
</calcChain>
</file>

<file path=xl/sharedStrings.xml><?xml version="1.0" encoding="utf-8"?>
<sst xmlns="http://schemas.openxmlformats.org/spreadsheetml/2006/main" count="265" uniqueCount="183">
  <si>
    <t>Archeologický průzkum</t>
  </si>
  <si>
    <t>Revize technické dokumentace</t>
  </si>
  <si>
    <t>A</t>
  </si>
  <si>
    <t xml:space="preserve">A.1 </t>
  </si>
  <si>
    <t>Geodetické zaměření</t>
  </si>
  <si>
    <t>Základní IG-HG průzkum</t>
  </si>
  <si>
    <t>A.2</t>
  </si>
  <si>
    <t>Biologické průzkumy</t>
  </si>
  <si>
    <t>A.3</t>
  </si>
  <si>
    <t>A.4</t>
  </si>
  <si>
    <t>A.5</t>
  </si>
  <si>
    <t>A.6</t>
  </si>
  <si>
    <t>Cena části A celkem:</t>
  </si>
  <si>
    <t>B</t>
  </si>
  <si>
    <t>Dokumentace DUR včetně inženýrské činnosti</t>
  </si>
  <si>
    <t>B.1</t>
  </si>
  <si>
    <t>B.2</t>
  </si>
  <si>
    <t>B.3</t>
  </si>
  <si>
    <t>B.4</t>
  </si>
  <si>
    <t>Cena části B celkem:</t>
  </si>
  <si>
    <t>C</t>
  </si>
  <si>
    <t>Dokumentace EIA</t>
  </si>
  <si>
    <t>Cena části C celkem:</t>
  </si>
  <si>
    <t>D</t>
  </si>
  <si>
    <t>E</t>
  </si>
  <si>
    <t>Vizualizace stavby</t>
  </si>
  <si>
    <t>Cena části E celkem:</t>
  </si>
  <si>
    <t>Soupis prací</t>
  </si>
  <si>
    <t>Cena v Kč bez DPH</t>
  </si>
  <si>
    <t>Návrh formou modelu BIM pro další stupně</t>
  </si>
  <si>
    <t>Specifikace části A</t>
  </si>
  <si>
    <t xml:space="preserve">A1.1. </t>
  </si>
  <si>
    <t>A1.2.</t>
  </si>
  <si>
    <t>Geodetické zaměření  přerušovací nádrž Valovský kopec+související činnosti</t>
  </si>
  <si>
    <t>Geodetické zaměření podél přivaděčů+související činnosti</t>
  </si>
  <si>
    <t>Pol.</t>
  </si>
  <si>
    <t>Činnost</t>
  </si>
  <si>
    <t>Jednotka</t>
  </si>
  <si>
    <t>Počet jedn.</t>
  </si>
  <si>
    <t>Celkem Kč</t>
  </si>
  <si>
    <t>ha</t>
  </si>
  <si>
    <t>A.2.1</t>
  </si>
  <si>
    <t>Rešerše a geologické mapování</t>
  </si>
  <si>
    <t>A.2.2</t>
  </si>
  <si>
    <t>Inženýring GT průzkum</t>
  </si>
  <si>
    <t>kpl</t>
  </si>
  <si>
    <t>Jedn. cena</t>
  </si>
  <si>
    <t>A.2.3</t>
  </si>
  <si>
    <t>Průzkum včetně vyhodnocení</t>
  </si>
  <si>
    <t>A.2.3.1.</t>
  </si>
  <si>
    <t>IG vrty-přivaděč 137 ks</t>
  </si>
  <si>
    <t>IG vrty přerušovací komora Valovský kopec 10 ks</t>
  </si>
  <si>
    <t>m</t>
  </si>
  <si>
    <t>A.2.3.2</t>
  </si>
  <si>
    <t>A.2.3.3</t>
  </si>
  <si>
    <t>Rozbory přivaděč</t>
  </si>
  <si>
    <t>A.2.3.3.1</t>
  </si>
  <si>
    <t>Odběr vzorků zemin - porušený</t>
  </si>
  <si>
    <t>A.2.3.3.2</t>
  </si>
  <si>
    <t>Odběr vzorků zemin - neporušený</t>
  </si>
  <si>
    <t>A.2.3.3.3</t>
  </si>
  <si>
    <t>Odběr vzorků hornin</t>
  </si>
  <si>
    <t>ks</t>
  </si>
  <si>
    <t>A.2.3.3.4</t>
  </si>
  <si>
    <t>A.2.3.3.5</t>
  </si>
  <si>
    <t>A.2.3.3.6</t>
  </si>
  <si>
    <t>A.2.3.3.7</t>
  </si>
  <si>
    <t>A.2.3.3.8</t>
  </si>
  <si>
    <t>Odběr vzorků podzemní vody</t>
  </si>
  <si>
    <t>Klasifikační rozbor</t>
  </si>
  <si>
    <t>Mechanická zkouška (stlačitelnost nebo smyková krabicová zkouška)</t>
  </si>
  <si>
    <t>Pevnost v prostém tlaku, hornina (včetně přípravy zkušebních těles z jádra nebo na nepravidelných úlomcích)</t>
  </si>
  <si>
    <t>A.2.3.4</t>
  </si>
  <si>
    <t>Rozbory přerušovací komora</t>
  </si>
  <si>
    <t>A.2.3.4.1</t>
  </si>
  <si>
    <t>A.2.3.4.2</t>
  </si>
  <si>
    <t>A.2.3.4.3</t>
  </si>
  <si>
    <t>A.2.3.4.4</t>
  </si>
  <si>
    <t>A.2.3.4.5</t>
  </si>
  <si>
    <t>A.2.3.4.6</t>
  </si>
  <si>
    <t>A.2.3.4.7</t>
  </si>
  <si>
    <t>A.2.3.4.8</t>
  </si>
  <si>
    <t>A.2.3.5</t>
  </si>
  <si>
    <t>A.2.3.6</t>
  </si>
  <si>
    <t>A.2.3.7</t>
  </si>
  <si>
    <t>A.2.3.8</t>
  </si>
  <si>
    <t>A.2.3.9</t>
  </si>
  <si>
    <t>A.2.3.10</t>
  </si>
  <si>
    <t>A.2.3.11</t>
  </si>
  <si>
    <t>Příprava pracoviště a jeho uvedení do původního stavu včetně likvidace vrtu - přivaděč</t>
  </si>
  <si>
    <t>Příprava pracoviště a jeho uvedení do původního stavu včetně likvidace vrtu - přerušovací komora Valovský kopec</t>
  </si>
  <si>
    <t>Geologické terénní práce</t>
  </si>
  <si>
    <t>Doprava</t>
  </si>
  <si>
    <t>Geologické vytyčení a zaměření sond (včetně dopravy a zprávy)</t>
  </si>
  <si>
    <t>Vyhodnocovací práce a vypracování závěrečné zprávy vč. Reprodukce</t>
  </si>
  <si>
    <t>Náhrady majitelům/nájemcům pozemků za případné vzniklé škody v důsledku průzkumných terénních prací</t>
  </si>
  <si>
    <t>A.2.4</t>
  </si>
  <si>
    <t>Průzkum geologických hrozeb</t>
  </si>
  <si>
    <t>A.2.4.1</t>
  </si>
  <si>
    <t>A.2.4.2</t>
  </si>
  <si>
    <t>A.2.4.3</t>
  </si>
  <si>
    <t>A.2.4.4</t>
  </si>
  <si>
    <t>A.2.4.5</t>
  </si>
  <si>
    <t>A.2.4.6</t>
  </si>
  <si>
    <t>A.2.4.7</t>
  </si>
  <si>
    <t>A.2.4.8</t>
  </si>
  <si>
    <t>A.2.4.9</t>
  </si>
  <si>
    <t>A.2.4.10</t>
  </si>
  <si>
    <t>A.2.4.11</t>
  </si>
  <si>
    <t>A.2.4.12</t>
  </si>
  <si>
    <t>A.2.4.13</t>
  </si>
  <si>
    <t>A.2.4.14</t>
  </si>
  <si>
    <t>A.2.4.15</t>
  </si>
  <si>
    <t>A.2.4.16</t>
  </si>
  <si>
    <t>A.2.4.17</t>
  </si>
  <si>
    <t>A.2.4.18</t>
  </si>
  <si>
    <t>A.2.4.19</t>
  </si>
  <si>
    <t>A.2.4.20</t>
  </si>
  <si>
    <t>A.2.4.21</t>
  </si>
  <si>
    <t>A.2.4.22</t>
  </si>
  <si>
    <t>HG pozorovací vrt včetně vystrojení, 5ks á 30 m</t>
  </si>
  <si>
    <t>Inklinometrický vrt včetně vystrojení 5 ks á 30 m</t>
  </si>
  <si>
    <t>Skartace vrtného jádra</t>
  </si>
  <si>
    <t>Uzamykatelné ocelové zhlaví včetně nátěru</t>
  </si>
  <si>
    <t>Smyková krabicová zkouška včetně reziduálií pevnosti</t>
  </si>
  <si>
    <t>ÚCHR - podzemní voda</t>
  </si>
  <si>
    <t>Příprava pracoviště, uvedení okolí vrtů do původního stavu</t>
  </si>
  <si>
    <t>Geodetické zaměření sond po odvrtání a ukončení monitoringu (včetně dopravy a zprávy)</t>
  </si>
  <si>
    <t>Monitoring - inklinometrické vrty, měření hladiny, vč. dopravy,  5ks * 12 měsíců</t>
  </si>
  <si>
    <t>Průběžné dopisy s výsledky</t>
  </si>
  <si>
    <t>Stabilitní výpočty (před monitoringem a po ukončení monitoringu)</t>
  </si>
  <si>
    <t>Vyhodnocování práce a vypracování zprávy z GT průzkumu vč. reprodukce</t>
  </si>
  <si>
    <t>Monitoring  - pozorovací vrty , měření hladiny, vč. dopravy, 5ks * 12 měsíců</t>
  </si>
  <si>
    <t>Vyhodnocovací práce a vypracování závěrečné zprávy z monitoringu vč. reprodukce a nákupu dat ČHMÚ</t>
  </si>
  <si>
    <t>Geodetické zaměření území se zvýšeným geotechnickým rizikem</t>
  </si>
  <si>
    <t>lokalita</t>
  </si>
  <si>
    <t>A.3.1</t>
  </si>
  <si>
    <t>Botanický průzkum lokalit kozince dánského, hvězdnice zlatovlásku a prstnatce májového</t>
  </si>
  <si>
    <t>A.3.2</t>
  </si>
  <si>
    <t>Inventarizace starých listnatých stromů s ohledem na výskyt páchníka hnědého a inventarizace dostupných stromů</t>
  </si>
  <si>
    <t>A.3.3.</t>
  </si>
  <si>
    <t>A.3.4</t>
  </si>
  <si>
    <t>Ověření výskytu dalších (tj. v Biologické rešerši neidentifikovaných) zvláště chráněných druhů ptáků v trase záměru</t>
  </si>
  <si>
    <t>A.3.5</t>
  </si>
  <si>
    <t xml:space="preserve">Průzkum fauna flóra, monitoring výskytu ohrožených druhů, celoroční biologické posouzení, naturové posouzení, posouzení podle §67 zákona 114/1992 Sb </t>
  </si>
  <si>
    <t>A.3.6</t>
  </si>
  <si>
    <t>Zjišťovací řízení dle zákona č. 100/2001 Sb.</t>
  </si>
  <si>
    <t>A.4.1</t>
  </si>
  <si>
    <t>Vypracování studie rizik poškození archeologických nalezišť a historických objektů v trase stavby přivaděče</t>
  </si>
  <si>
    <t>A.4.2</t>
  </si>
  <si>
    <t>Realizace nedestruktivních archelogických průzkumů a výzkumů</t>
  </si>
  <si>
    <t>A.5.1</t>
  </si>
  <si>
    <t>Revize technické dokumentace - revize již zpracovaných materiálů týkajících se díla</t>
  </si>
  <si>
    <t>A.6.1</t>
  </si>
  <si>
    <t>Zajištění tzv. územně plánovací informace</t>
  </si>
  <si>
    <t>Geodetické zaměření celkem:</t>
  </si>
  <si>
    <t>Základní IG - HG průzkum celkem:</t>
  </si>
  <si>
    <t>Biologické průzkumy celkem:</t>
  </si>
  <si>
    <t>Archeologický průzkum celkem:</t>
  </si>
  <si>
    <t>Revize technické dokumentace celkem:</t>
  </si>
  <si>
    <t>Část A celkem:</t>
  </si>
  <si>
    <t>Název uchazeče:</t>
  </si>
  <si>
    <t>Agresivita podzemní vody (ocel, litina, beton)</t>
  </si>
  <si>
    <r>
      <t xml:space="preserve">Průzkumy </t>
    </r>
    <r>
      <rPr>
        <sz val="12"/>
        <color theme="1"/>
        <rFont val="Calibri"/>
        <family val="2"/>
        <charset val="238"/>
        <scheme val="minor"/>
      </rPr>
      <t>(viz podrobná Specifikace části A)</t>
    </r>
  </si>
  <si>
    <t>Ověření účinnosti ochrany před šířením račího moru pomocí UV záření případně jinou technologií</t>
  </si>
  <si>
    <t>B.5</t>
  </si>
  <si>
    <t>B.6</t>
  </si>
  <si>
    <t>IČ ČS Vidhostice</t>
  </si>
  <si>
    <t>B.7</t>
  </si>
  <si>
    <t>B.8</t>
  </si>
  <si>
    <t>DUR ČS Vidhostice</t>
  </si>
  <si>
    <t>DUR Přivaděč Ohře - Vidhostice</t>
  </si>
  <si>
    <t>DUR Přivaděč Vidhostice - Jesenice</t>
  </si>
  <si>
    <t>DUR Přivaděč Oráčov - Kolešovický potok + ČS Oráčov</t>
  </si>
  <si>
    <t>IČ Přivaděč Ohře - Vidhostice</t>
  </si>
  <si>
    <t>IČ Přivaděč Vidhostice - Jesenice</t>
  </si>
  <si>
    <t>Převody vody z Ohře do VD Vidhostice, Kryry a převod vody do povodí Rakovnického potoka 
– předprojektová příprava</t>
  </si>
  <si>
    <t>Konzultace a specifikace IČ</t>
  </si>
  <si>
    <t>Cena části D celkem:</t>
  </si>
  <si>
    <t xml:space="preserve">Nabídková cena celkem: (A+B+C+D+E)                                                                                                </t>
  </si>
  <si>
    <t>Konzultace a specifikace inženýrské činnosti</t>
  </si>
  <si>
    <t>Konzultace a specifikace inženýrské činnosti:</t>
  </si>
  <si>
    <t>IČ Přivaděč Oráčov - Kolešovický potok + ČS Oráčov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</si>
</sst>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8" xfId="0" applyBorder="1"/>
    <xf numFmtId="0" fontId="0" fillId="0" borderId="23" xfId="0" applyBorder="1"/>
    <xf numFmtId="0" fontId="0" fillId="0" borderId="8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1" xfId="0" applyBorder="1" applyAlignment="1">
      <alignment horizontal="center"/>
    </xf>
    <xf numFmtId="0" fontId="0" fillId="0" borderId="0" xfId="0" applyFill="1"/>
    <xf numFmtId="0" fontId="1" fillId="3" borderId="25" xfId="0" applyFont="1" applyFill="1" applyBorder="1"/>
    <xf numFmtId="0" fontId="1" fillId="3" borderId="26" xfId="0" applyFont="1" applyFill="1" applyBorder="1"/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3" borderId="26" xfId="0" applyFill="1" applyBorder="1"/>
    <xf numFmtId="0" fontId="0" fillId="3" borderId="23" xfId="0" applyFill="1" applyBorder="1"/>
    <xf numFmtId="3" fontId="1" fillId="3" borderId="15" xfId="0" applyNumberFormat="1" applyFont="1" applyFill="1" applyBorder="1" applyAlignment="1">
      <alignment horizontal="right"/>
    </xf>
    <xf numFmtId="3" fontId="0" fillId="0" borderId="28" xfId="0" applyNumberFormat="1" applyBorder="1"/>
    <xf numFmtId="3" fontId="0" fillId="0" borderId="23" xfId="0" applyNumberFormat="1" applyBorder="1"/>
    <xf numFmtId="0" fontId="0" fillId="0" borderId="26" xfId="0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3" borderId="23" xfId="0" applyFont="1" applyFill="1" applyBorder="1" applyAlignment="1"/>
    <xf numFmtId="0" fontId="0" fillId="0" borderId="26" xfId="0" applyBorder="1" applyAlignment="1">
      <alignment vertical="center"/>
    </xf>
    <xf numFmtId="0" fontId="0" fillId="0" borderId="26" xfId="0" applyBorder="1" applyAlignment="1">
      <alignment vertical="center" wrapText="1"/>
    </xf>
    <xf numFmtId="0" fontId="0" fillId="0" borderId="8" xfId="0" applyFill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3" fontId="0" fillId="0" borderId="15" xfId="0" applyNumberFormat="1" applyBorder="1" applyAlignment="1">
      <alignment horizontal="right" vertical="center"/>
    </xf>
    <xf numFmtId="3" fontId="0" fillId="0" borderId="23" xfId="0" applyNumberFormat="1" applyBorder="1" applyAlignment="1">
      <alignment horizontal="right" vertical="center"/>
    </xf>
    <xf numFmtId="3" fontId="0" fillId="0" borderId="23" xfId="0" applyNumberFormat="1" applyBorder="1" applyAlignment="1">
      <alignment vertical="center"/>
    </xf>
    <xf numFmtId="3" fontId="1" fillId="3" borderId="15" xfId="0" applyNumberFormat="1" applyFont="1" applyFill="1" applyBorder="1"/>
    <xf numFmtId="3" fontId="1" fillId="3" borderId="15" xfId="0" applyNumberFormat="1" applyFont="1" applyFill="1" applyBorder="1" applyAlignment="1"/>
    <xf numFmtId="3" fontId="2" fillId="3" borderId="14" xfId="0" applyNumberFormat="1" applyFont="1" applyFill="1" applyBorder="1" applyAlignment="1">
      <alignment vertical="center"/>
    </xf>
    <xf numFmtId="0" fontId="0" fillId="0" borderId="0" xfId="0" applyFont="1"/>
    <xf numFmtId="3" fontId="2" fillId="6" borderId="6" xfId="0" applyNumberFormat="1" applyFont="1" applyFill="1" applyBorder="1" applyAlignment="1"/>
    <xf numFmtId="0" fontId="0" fillId="2" borderId="7" xfId="0" applyFill="1" applyBorder="1"/>
    <xf numFmtId="0" fontId="0" fillId="0" borderId="7" xfId="0" applyBorder="1" applyAlignment="1">
      <alignment vertical="center"/>
    </xf>
    <xf numFmtId="0" fontId="0" fillId="0" borderId="7" xfId="0" applyBorder="1"/>
    <xf numFmtId="0" fontId="0" fillId="0" borderId="12" xfId="0" applyBorder="1"/>
    <xf numFmtId="0" fontId="5" fillId="0" borderId="0" xfId="0" applyFont="1"/>
    <xf numFmtId="3" fontId="0" fillId="0" borderId="15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3" fontId="0" fillId="0" borderId="18" xfId="0" applyNumberFormat="1" applyBorder="1" applyAlignment="1">
      <alignment vertical="center"/>
    </xf>
    <xf numFmtId="0" fontId="0" fillId="0" borderId="41" xfId="0" applyBorder="1" applyAlignment="1">
      <alignment horizontal="center" vertical="center"/>
    </xf>
    <xf numFmtId="3" fontId="0" fillId="0" borderId="30" xfId="0" applyNumberFormat="1" applyBorder="1" applyAlignment="1">
      <alignment vertical="center"/>
    </xf>
    <xf numFmtId="0" fontId="3" fillId="3" borderId="13" xfId="0" applyFont="1" applyFill="1" applyBorder="1"/>
    <xf numFmtId="0" fontId="3" fillId="0" borderId="0" xfId="0" applyFont="1"/>
    <xf numFmtId="0" fontId="3" fillId="5" borderId="19" xfId="0" applyFont="1" applyFill="1" applyBorder="1"/>
    <xf numFmtId="0" fontId="3" fillId="5" borderId="13" xfId="0" applyFont="1" applyFill="1" applyBorder="1"/>
    <xf numFmtId="0" fontId="3" fillId="0" borderId="0" xfId="0" applyFont="1" applyBorder="1"/>
    <xf numFmtId="0" fontId="4" fillId="0" borderId="0" xfId="0" applyFont="1" applyBorder="1"/>
    <xf numFmtId="0" fontId="4" fillId="2" borderId="0" xfId="0" applyFont="1" applyFill="1" applyBorder="1" applyAlignment="1">
      <alignment horizontal="right"/>
    </xf>
    <xf numFmtId="0" fontId="0" fillId="0" borderId="0" xfId="0" applyFont="1" applyAlignment="1">
      <alignment wrapText="1"/>
    </xf>
    <xf numFmtId="0" fontId="5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4" fontId="0" fillId="0" borderId="0" xfId="0" applyNumberFormat="1" applyFont="1" applyAlignment="1">
      <alignment horizontal="right" wrapText="1"/>
    </xf>
    <xf numFmtId="0" fontId="3" fillId="0" borderId="39" xfId="0" applyFont="1" applyBorder="1"/>
    <xf numFmtId="0" fontId="3" fillId="0" borderId="21" xfId="0" applyFont="1" applyBorder="1"/>
    <xf numFmtId="3" fontId="3" fillId="0" borderId="21" xfId="0" applyNumberFormat="1" applyFont="1" applyFill="1" applyBorder="1" applyAlignment="1">
      <alignment horizontal="right"/>
    </xf>
    <xf numFmtId="3" fontId="3" fillId="5" borderId="30" xfId="0" applyNumberFormat="1" applyFont="1" applyFill="1" applyBorder="1" applyAlignment="1">
      <alignment horizontal="right"/>
    </xf>
    <xf numFmtId="0" fontId="3" fillId="0" borderId="7" xfId="0" applyFont="1" applyBorder="1"/>
    <xf numFmtId="0" fontId="3" fillId="0" borderId="8" xfId="0" applyFont="1" applyBorder="1"/>
    <xf numFmtId="3" fontId="3" fillId="0" borderId="8" xfId="0" applyNumberFormat="1" applyFont="1" applyFill="1" applyBorder="1" applyAlignment="1">
      <alignment horizontal="right"/>
    </xf>
    <xf numFmtId="3" fontId="3" fillId="5" borderId="15" xfId="0" applyNumberFormat="1" applyFont="1" applyFill="1" applyBorder="1" applyAlignment="1">
      <alignment horizontal="right"/>
    </xf>
    <xf numFmtId="0" fontId="4" fillId="3" borderId="2" xfId="0" applyFont="1" applyFill="1" applyBorder="1"/>
    <xf numFmtId="0" fontId="4" fillId="3" borderId="3" xfId="0" applyFont="1" applyFill="1" applyBorder="1"/>
    <xf numFmtId="3" fontId="4" fillId="3" borderId="3" xfId="0" applyNumberFormat="1" applyFont="1" applyFill="1" applyBorder="1" applyAlignment="1">
      <alignment horizontal="right"/>
    </xf>
    <xf numFmtId="3" fontId="4" fillId="3" borderId="14" xfId="0" applyNumberFormat="1" applyFont="1" applyFill="1" applyBorder="1" applyAlignment="1">
      <alignment horizontal="right"/>
    </xf>
    <xf numFmtId="0" fontId="4" fillId="0" borderId="9" xfId="0" applyFont="1" applyBorder="1"/>
    <xf numFmtId="0" fontId="3" fillId="0" borderId="17" xfId="0" applyFont="1" applyBorder="1"/>
    <xf numFmtId="0" fontId="3" fillId="5" borderId="12" xfId="0" applyFont="1" applyFill="1" applyBorder="1"/>
    <xf numFmtId="0" fontId="4" fillId="5" borderId="13" xfId="0" applyFont="1" applyFill="1" applyBorder="1"/>
    <xf numFmtId="3" fontId="4" fillId="5" borderId="13" xfId="0" applyNumberFormat="1" applyFont="1" applyFill="1" applyBorder="1" applyAlignment="1">
      <alignment horizontal="right"/>
    </xf>
    <xf numFmtId="3" fontId="4" fillId="5" borderId="14" xfId="0" applyNumberFormat="1" applyFont="1" applyFill="1" applyBorder="1" applyAlignment="1">
      <alignment horizontal="right"/>
    </xf>
    <xf numFmtId="0" fontId="4" fillId="0" borderId="1" xfId="0" applyFont="1" applyBorder="1"/>
    <xf numFmtId="0" fontId="4" fillId="5" borderId="12" xfId="0" applyFont="1" applyFill="1" applyBorder="1"/>
    <xf numFmtId="0" fontId="4" fillId="5" borderId="13" xfId="0" applyFont="1" applyFill="1" applyBorder="1" applyAlignment="1">
      <alignment horizontal="right"/>
    </xf>
    <xf numFmtId="0" fontId="3" fillId="5" borderId="2" xfId="0" applyFont="1" applyFill="1" applyBorder="1"/>
    <xf numFmtId="0" fontId="4" fillId="5" borderId="3" xfId="0" applyFont="1" applyFill="1" applyBorder="1"/>
    <xf numFmtId="0" fontId="3" fillId="5" borderId="3" xfId="0" applyFont="1" applyFill="1" applyBorder="1"/>
    <xf numFmtId="0" fontId="0" fillId="0" borderId="0" xfId="0" applyAlignment="1">
      <alignment vertical="center"/>
    </xf>
    <xf numFmtId="3" fontId="0" fillId="0" borderId="3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3" fontId="0" fillId="0" borderId="30" xfId="0" applyNumberFormat="1" applyBorder="1" applyAlignment="1">
      <alignment horizontal="right" vertical="center"/>
    </xf>
    <xf numFmtId="0" fontId="0" fillId="0" borderId="25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22" xfId="0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0" fontId="4" fillId="0" borderId="29" xfId="0" applyFont="1" applyBorder="1"/>
    <xf numFmtId="0" fontId="3" fillId="0" borderId="32" xfId="0" applyFont="1" applyBorder="1"/>
    <xf numFmtId="0" fontId="3" fillId="0" borderId="33" xfId="0" applyFont="1" applyBorder="1"/>
    <xf numFmtId="3" fontId="3" fillId="0" borderId="33" xfId="0" applyNumberFormat="1" applyFont="1" applyFill="1" applyBorder="1" applyAlignment="1">
      <alignment horizontal="right"/>
    </xf>
    <xf numFmtId="0" fontId="3" fillId="0" borderId="45" xfId="0" applyFont="1" applyBorder="1"/>
    <xf numFmtId="0" fontId="5" fillId="0" borderId="0" xfId="0" applyFont="1" applyAlignment="1">
      <alignment wrapText="1"/>
    </xf>
    <xf numFmtId="0" fontId="0" fillId="3" borderId="23" xfId="0" applyFill="1" applyBorder="1" applyAlignment="1"/>
    <xf numFmtId="3" fontId="3" fillId="4" borderId="15" xfId="0" applyNumberFormat="1" applyFont="1" applyFill="1" applyBorder="1" applyAlignment="1" applyProtection="1">
      <alignment horizontal="right"/>
      <protection locked="0"/>
    </xf>
    <xf numFmtId="3" fontId="3" fillId="4" borderId="38" xfId="0" applyNumberFormat="1" applyFont="1" applyFill="1" applyBorder="1" applyAlignment="1" applyProtection="1">
      <alignment horizontal="right"/>
      <protection locked="0"/>
    </xf>
    <xf numFmtId="3" fontId="4" fillId="4" borderId="14" xfId="0" applyNumberFormat="1" applyFont="1" applyFill="1" applyBorder="1" applyAlignment="1" applyProtection="1">
      <alignment horizontal="right"/>
      <protection locked="0"/>
    </xf>
    <xf numFmtId="3" fontId="0" fillId="4" borderId="35" xfId="0" applyNumberFormat="1" applyFill="1" applyBorder="1" applyAlignment="1" applyProtection="1">
      <alignment vertical="center"/>
      <protection locked="0"/>
    </xf>
    <xf numFmtId="3" fontId="0" fillId="4" borderId="36" xfId="0" applyNumberFormat="1" applyFill="1" applyBorder="1" applyAlignment="1" applyProtection="1">
      <alignment vertical="center"/>
      <protection locked="0"/>
    </xf>
    <xf numFmtId="3" fontId="0" fillId="4" borderId="35" xfId="0" applyNumberFormat="1" applyFill="1" applyBorder="1" applyProtection="1">
      <protection locked="0"/>
    </xf>
    <xf numFmtId="3" fontId="0" fillId="4" borderId="36" xfId="0" applyNumberFormat="1" applyFill="1" applyBorder="1" applyProtection="1">
      <protection locked="0"/>
    </xf>
    <xf numFmtId="3" fontId="0" fillId="4" borderId="37" xfId="0" applyNumberFormat="1" applyFill="1" applyBorder="1" applyAlignment="1" applyProtection="1">
      <alignment vertical="center"/>
      <protection locked="0"/>
    </xf>
    <xf numFmtId="3" fontId="0" fillId="4" borderId="36" xfId="0" applyNumberFormat="1" applyFill="1" applyBorder="1" applyAlignment="1" applyProtection="1">
      <alignment horizontal="right" vertical="center"/>
      <protection locked="0"/>
    </xf>
    <xf numFmtId="3" fontId="0" fillId="4" borderId="41" xfId="0" applyNumberFormat="1" applyFill="1" applyBorder="1" applyAlignment="1" applyProtection="1">
      <alignment vertical="center"/>
      <protection locked="0"/>
    </xf>
    <xf numFmtId="0" fontId="2" fillId="0" borderId="13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29" xfId="0" applyFont="1" applyBorder="1" applyAlignment="1"/>
    <xf numFmtId="0" fontId="1" fillId="0" borderId="22" xfId="0" applyFont="1" applyBorder="1" applyAlignment="1"/>
    <xf numFmtId="0" fontId="1" fillId="0" borderId="20" xfId="0" applyFont="1" applyBorder="1" applyAlignment="1"/>
    <xf numFmtId="0" fontId="0" fillId="0" borderId="32" xfId="0" applyBorder="1" applyAlignment="1"/>
    <xf numFmtId="0" fontId="0" fillId="0" borderId="33" xfId="0" applyBorder="1" applyAlignment="1"/>
    <xf numFmtId="0" fontId="0" fillId="0" borderId="34" xfId="0" applyBorder="1" applyAlignment="1"/>
    <xf numFmtId="0" fontId="1" fillId="3" borderId="31" xfId="0" applyFont="1" applyFill="1" applyBorder="1" applyAlignment="1"/>
    <xf numFmtId="0" fontId="0" fillId="3" borderId="22" xfId="0" applyFill="1" applyBorder="1" applyAlignment="1"/>
    <xf numFmtId="0" fontId="0" fillId="3" borderId="20" xfId="0" applyFill="1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24" xfId="0" applyBorder="1" applyAlignment="1"/>
    <xf numFmtId="3" fontId="1" fillId="3" borderId="15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" fillId="3" borderId="8" xfId="0" applyFont="1" applyFill="1" applyBorder="1" applyAlignment="1"/>
    <xf numFmtId="0" fontId="0" fillId="3" borderId="8" xfId="0" applyFill="1" applyBorder="1" applyAlignment="1"/>
    <xf numFmtId="0" fontId="0" fillId="3" borderId="23" xfId="0" applyFill="1" applyBorder="1" applyAlignment="1"/>
    <xf numFmtId="0" fontId="1" fillId="2" borderId="8" xfId="0" applyFont="1" applyFill="1" applyBorder="1" applyAlignment="1"/>
    <xf numFmtId="0" fontId="0" fillId="2" borderId="8" xfId="0" applyFill="1" applyBorder="1" applyAlignment="1"/>
    <xf numFmtId="0" fontId="0" fillId="0" borderId="8" xfId="0" applyBorder="1" applyAlignment="1"/>
    <xf numFmtId="0" fontId="1" fillId="0" borderId="8" xfId="0" applyFont="1" applyBorder="1" applyAlignment="1"/>
    <xf numFmtId="0" fontId="0" fillId="0" borderId="39" xfId="0" applyBorder="1" applyAlignment="1"/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" fillId="3" borderId="22" xfId="0" applyFont="1" applyFill="1" applyBorder="1" applyAlignment="1"/>
    <xf numFmtId="0" fontId="1" fillId="3" borderId="20" xfId="0" applyFont="1" applyFill="1" applyBorder="1" applyAlignment="1"/>
    <xf numFmtId="0" fontId="1" fillId="3" borderId="16" xfId="0" applyFont="1" applyFill="1" applyBorder="1" applyAlignment="1"/>
    <xf numFmtId="0" fontId="4" fillId="0" borderId="10" xfId="0" applyFont="1" applyBorder="1" applyAlignment="1"/>
    <xf numFmtId="0" fontId="3" fillId="0" borderId="10" xfId="0" applyFont="1" applyBorder="1" applyAlignment="1"/>
    <xf numFmtId="0" fontId="3" fillId="0" borderId="11" xfId="0" applyFont="1" applyBorder="1" applyAlignment="1"/>
    <xf numFmtId="0" fontId="4" fillId="0" borderId="10" xfId="0" applyFont="1" applyBorder="1" applyAlignment="1">
      <alignment horizontal="left" vertical="center"/>
    </xf>
    <xf numFmtId="0" fontId="4" fillId="6" borderId="4" xfId="0" applyFont="1" applyFill="1" applyBorder="1" applyAlignment="1"/>
    <xf numFmtId="0" fontId="3" fillId="6" borderId="5" xfId="0" applyFont="1" applyFill="1" applyBorder="1" applyAlignment="1"/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3" fillId="4" borderId="16" xfId="0" applyFont="1" applyFill="1" applyBorder="1" applyAlignment="1" applyProtection="1">
      <alignment vertical="center" wrapText="1"/>
      <protection locked="0"/>
    </xf>
    <xf numFmtId="0" fontId="3" fillId="4" borderId="8" xfId="0" applyFont="1" applyFill="1" applyBorder="1" applyAlignment="1" applyProtection="1">
      <alignment vertical="center" wrapText="1"/>
      <protection locked="0"/>
    </xf>
    <xf numFmtId="0" fontId="3" fillId="4" borderId="17" xfId="0" applyFont="1" applyFill="1" applyBorder="1" applyAlignment="1" applyProtection="1">
      <alignment vertical="center" wrapText="1"/>
      <protection locked="0"/>
    </xf>
    <xf numFmtId="0" fontId="0" fillId="0" borderId="42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3" xfId="0" applyBorder="1" applyAlignment="1">
      <alignment vertical="center"/>
    </xf>
    <xf numFmtId="0" fontId="1" fillId="0" borderId="42" xfId="0" applyFont="1" applyBorder="1" applyAlignment="1"/>
    <xf numFmtId="0" fontId="0" fillId="0" borderId="10" xfId="0" applyBorder="1" applyAlignment="1"/>
    <xf numFmtId="0" fontId="0" fillId="0" borderId="43" xfId="0" applyBorder="1" applyAlignment="1"/>
    <xf numFmtId="0" fontId="3" fillId="0" borderId="0" xfId="0" applyFont="1" applyAlignment="1"/>
    <xf numFmtId="0" fontId="4" fillId="0" borderId="22" xfId="0" applyFont="1" applyBorder="1" applyAlignment="1"/>
    <xf numFmtId="0" fontId="3" fillId="0" borderId="22" xfId="0" applyFont="1" applyBorder="1" applyAlignment="1"/>
    <xf numFmtId="0" fontId="3" fillId="0" borderId="20" xfId="0" applyFont="1" applyBorder="1" applyAlignment="1"/>
    <xf numFmtId="0" fontId="5" fillId="0" borderId="0" xfId="0" applyFont="1" applyAlignment="1">
      <alignment wrapText="1"/>
    </xf>
    <xf numFmtId="0" fontId="0" fillId="0" borderId="16" xfId="0" applyFont="1" applyBorder="1" applyAlignment="1">
      <alignment vertical="center" wrapText="1"/>
    </xf>
    <xf numFmtId="0" fontId="0" fillId="0" borderId="7" xfId="0" applyBorder="1" applyAlignment="1"/>
    <xf numFmtId="0" fontId="0" fillId="0" borderId="23" xfId="0" applyBorder="1" applyAlignment="1"/>
    <xf numFmtId="0" fontId="1" fillId="0" borderId="16" xfId="0" applyFont="1" applyBorder="1" applyAlignment="1"/>
    <xf numFmtId="0" fontId="0" fillId="0" borderId="17" xfId="0" applyBorder="1" applyAlignment="1"/>
  </cellXfs>
  <cellStyles count="1">
    <cellStyle name="Normální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49F80-2887-4116-87A2-23D76917A5AD}">
  <dimension ref="A1:N126"/>
  <sheetViews>
    <sheetView showGridLines="0" tabSelected="1" zoomScale="70" zoomScaleNormal="70" workbookViewId="0">
      <selection activeCell="A5" sqref="A5:J5"/>
    </sheetView>
  </sheetViews>
  <sheetFormatPr defaultRowHeight="15" x14ac:dyDescent="0.25"/>
  <cols>
    <col min="1" max="1" width="9.5703125" customWidth="1"/>
    <col min="6" max="6" width="28.85546875" customWidth="1"/>
    <col min="7" max="8" width="12.7109375" customWidth="1"/>
    <col min="9" max="9" width="13" customWidth="1"/>
    <col min="10" max="10" width="17" customWidth="1"/>
  </cols>
  <sheetData>
    <row r="1" spans="1:10" x14ac:dyDescent="0.25">
      <c r="A1" s="142" t="s">
        <v>176</v>
      </c>
      <c r="B1" s="143"/>
      <c r="C1" s="143"/>
      <c r="D1" s="143"/>
      <c r="E1" s="143"/>
      <c r="F1" s="143"/>
      <c r="G1" s="143"/>
      <c r="H1" s="144"/>
      <c r="I1" s="144"/>
      <c r="J1" s="144"/>
    </row>
    <row r="2" spans="1:10" ht="47.25" customHeight="1" x14ac:dyDescent="0.25">
      <c r="A2" s="143"/>
      <c r="B2" s="143"/>
      <c r="C2" s="143"/>
      <c r="D2" s="143"/>
      <c r="E2" s="143"/>
      <c r="F2" s="143"/>
      <c r="G2" s="143"/>
      <c r="H2" s="144"/>
      <c r="I2" s="144"/>
      <c r="J2" s="144"/>
    </row>
    <row r="3" spans="1:10" ht="25.5" customHeight="1" x14ac:dyDescent="0.25">
      <c r="A3" s="158" t="s">
        <v>27</v>
      </c>
      <c r="B3" s="158"/>
      <c r="C3" s="158"/>
      <c r="D3" s="158"/>
      <c r="E3" s="158"/>
      <c r="F3" s="158"/>
      <c r="G3" s="94"/>
      <c r="H3" s="94"/>
      <c r="I3" s="53"/>
      <c r="J3" s="33"/>
    </row>
    <row r="4" spans="1:10" ht="33" customHeight="1" x14ac:dyDescent="0.25">
      <c r="A4" s="158" t="s">
        <v>161</v>
      </c>
      <c r="B4" s="158"/>
      <c r="C4" s="158"/>
      <c r="D4" s="158"/>
      <c r="E4" s="158"/>
      <c r="F4" s="158"/>
      <c r="G4" s="94"/>
      <c r="H4" s="94"/>
      <c r="I4" s="53"/>
      <c r="J4" s="33"/>
    </row>
    <row r="5" spans="1:10" ht="43.5" customHeight="1" x14ac:dyDescent="0.25">
      <c r="A5" s="145"/>
      <c r="B5" s="146"/>
      <c r="C5" s="146"/>
      <c r="D5" s="146"/>
      <c r="E5" s="146"/>
      <c r="F5" s="146"/>
      <c r="G5" s="146"/>
      <c r="H5" s="146"/>
      <c r="I5" s="146"/>
      <c r="J5" s="147"/>
    </row>
    <row r="6" spans="1:10" ht="25.5" customHeight="1" thickBot="1" x14ac:dyDescent="0.3">
      <c r="A6" s="54"/>
      <c r="B6" s="55"/>
      <c r="C6" s="55"/>
      <c r="D6" s="55"/>
      <c r="E6" s="55"/>
      <c r="F6" s="55"/>
      <c r="G6" s="54"/>
      <c r="H6" s="39"/>
      <c r="I6" s="33"/>
      <c r="J6" s="56" t="s">
        <v>28</v>
      </c>
    </row>
    <row r="7" spans="1:10" ht="21.75" customHeight="1" thickBot="1" x14ac:dyDescent="0.3">
      <c r="A7" s="89" t="s">
        <v>2</v>
      </c>
      <c r="B7" s="155" t="s">
        <v>163</v>
      </c>
      <c r="C7" s="156"/>
      <c r="D7" s="156"/>
      <c r="E7" s="156"/>
      <c r="F7" s="156"/>
      <c r="G7" s="156"/>
      <c r="H7" s="156"/>
      <c r="I7" s="156"/>
      <c r="J7" s="157"/>
    </row>
    <row r="8" spans="1:10" ht="21.75" customHeight="1" x14ac:dyDescent="0.25">
      <c r="A8" s="57" t="s">
        <v>3</v>
      </c>
      <c r="B8" s="58" t="s">
        <v>4</v>
      </c>
      <c r="C8" s="58"/>
      <c r="D8" s="58"/>
      <c r="E8" s="58"/>
      <c r="F8" s="58"/>
      <c r="G8" s="58"/>
      <c r="H8" s="59"/>
      <c r="I8" s="58"/>
      <c r="J8" s="60">
        <f>J45</f>
        <v>0</v>
      </c>
    </row>
    <row r="9" spans="1:10" ht="21.75" customHeight="1" x14ac:dyDescent="0.25">
      <c r="A9" s="61" t="s">
        <v>6</v>
      </c>
      <c r="B9" s="62" t="s">
        <v>5</v>
      </c>
      <c r="C9" s="62"/>
      <c r="D9" s="62"/>
      <c r="E9" s="62"/>
      <c r="F9" s="62"/>
      <c r="G9" s="62"/>
      <c r="H9" s="63"/>
      <c r="I9" s="62"/>
      <c r="J9" s="64">
        <f>J101</f>
        <v>0</v>
      </c>
    </row>
    <row r="10" spans="1:10" ht="21.75" customHeight="1" x14ac:dyDescent="0.25">
      <c r="A10" s="61" t="s">
        <v>8</v>
      </c>
      <c r="B10" s="62" t="s">
        <v>7</v>
      </c>
      <c r="C10" s="62"/>
      <c r="D10" s="62"/>
      <c r="E10" s="62"/>
      <c r="F10" s="62"/>
      <c r="G10" s="62"/>
      <c r="H10" s="63"/>
      <c r="I10" s="62"/>
      <c r="J10" s="64">
        <f>J110</f>
        <v>0</v>
      </c>
    </row>
    <row r="11" spans="1:10" ht="21.75" customHeight="1" x14ac:dyDescent="0.25">
      <c r="A11" s="61" t="s">
        <v>9</v>
      </c>
      <c r="B11" s="62" t="s">
        <v>0</v>
      </c>
      <c r="C11" s="62"/>
      <c r="D11" s="62"/>
      <c r="E11" s="62"/>
      <c r="F11" s="62"/>
      <c r="G11" s="62"/>
      <c r="H11" s="63"/>
      <c r="I11" s="62"/>
      <c r="J11" s="64">
        <f>J115</f>
        <v>0</v>
      </c>
    </row>
    <row r="12" spans="1:10" ht="21.75" customHeight="1" x14ac:dyDescent="0.25">
      <c r="A12" s="61" t="s">
        <v>10</v>
      </c>
      <c r="B12" s="62" t="s">
        <v>1</v>
      </c>
      <c r="C12" s="62"/>
      <c r="D12" s="62"/>
      <c r="E12" s="62"/>
      <c r="F12" s="62"/>
      <c r="G12" s="62"/>
      <c r="H12" s="63"/>
      <c r="I12" s="62"/>
      <c r="J12" s="64">
        <f>J119</f>
        <v>0</v>
      </c>
    </row>
    <row r="13" spans="1:10" ht="21.75" customHeight="1" x14ac:dyDescent="0.25">
      <c r="A13" s="61" t="s">
        <v>11</v>
      </c>
      <c r="B13" s="62" t="s">
        <v>177</v>
      </c>
      <c r="C13" s="62"/>
      <c r="D13" s="62"/>
      <c r="E13" s="62"/>
      <c r="F13" s="62"/>
      <c r="G13" s="62"/>
      <c r="H13" s="63"/>
      <c r="I13" s="62"/>
      <c r="J13" s="64">
        <f>J123</f>
        <v>0</v>
      </c>
    </row>
    <row r="14" spans="1:10" s="33" customFormat="1" ht="21.75" customHeight="1" thickBot="1" x14ac:dyDescent="0.3">
      <c r="A14" s="65"/>
      <c r="B14" s="66" t="s">
        <v>12</v>
      </c>
      <c r="C14" s="66"/>
      <c r="D14" s="66"/>
      <c r="E14" s="66"/>
      <c r="F14" s="66"/>
      <c r="G14" s="66"/>
      <c r="H14" s="67"/>
      <c r="I14" s="46"/>
      <c r="J14" s="68">
        <f>J8+J9+J10+J11+J12+J13</f>
        <v>0</v>
      </c>
    </row>
    <row r="15" spans="1:10" ht="21.75" customHeight="1" thickBot="1" x14ac:dyDescent="0.3">
      <c r="A15" s="154"/>
      <c r="B15" s="154"/>
      <c r="C15" s="154"/>
      <c r="D15" s="154"/>
      <c r="E15" s="154"/>
      <c r="F15" s="154"/>
      <c r="G15" s="154"/>
      <c r="H15" s="154"/>
      <c r="I15" s="47"/>
      <c r="J15" s="47"/>
    </row>
    <row r="16" spans="1:10" ht="21.75" customHeight="1" x14ac:dyDescent="0.25">
      <c r="A16" s="69" t="s">
        <v>13</v>
      </c>
      <c r="B16" s="136" t="s">
        <v>14</v>
      </c>
      <c r="C16" s="137"/>
      <c r="D16" s="137"/>
      <c r="E16" s="137"/>
      <c r="F16" s="137"/>
      <c r="G16" s="137"/>
      <c r="H16" s="137"/>
      <c r="I16" s="137"/>
      <c r="J16" s="138"/>
    </row>
    <row r="17" spans="1:10" ht="21.75" customHeight="1" x14ac:dyDescent="0.25">
      <c r="A17" s="61" t="s">
        <v>15</v>
      </c>
      <c r="B17" s="62" t="s">
        <v>171</v>
      </c>
      <c r="C17" s="62"/>
      <c r="D17" s="62"/>
      <c r="E17" s="62"/>
      <c r="F17" s="62"/>
      <c r="G17" s="62"/>
      <c r="H17" s="63"/>
      <c r="I17" s="70"/>
      <c r="J17" s="96">
        <v>0</v>
      </c>
    </row>
    <row r="18" spans="1:10" ht="21.75" customHeight="1" x14ac:dyDescent="0.25">
      <c r="A18" s="61" t="s">
        <v>16</v>
      </c>
      <c r="B18" s="62" t="s">
        <v>170</v>
      </c>
      <c r="C18" s="62"/>
      <c r="D18" s="62"/>
      <c r="E18" s="62"/>
      <c r="F18" s="62"/>
      <c r="G18" s="62"/>
      <c r="H18" s="63"/>
      <c r="I18" s="70"/>
      <c r="J18" s="96">
        <v>0</v>
      </c>
    </row>
    <row r="19" spans="1:10" ht="21.75" customHeight="1" x14ac:dyDescent="0.25">
      <c r="A19" s="61" t="s">
        <v>17</v>
      </c>
      <c r="B19" s="62" t="s">
        <v>172</v>
      </c>
      <c r="C19" s="62"/>
      <c r="D19" s="62"/>
      <c r="E19" s="62"/>
      <c r="F19" s="62"/>
      <c r="G19" s="62"/>
      <c r="H19" s="63"/>
      <c r="I19" s="70"/>
      <c r="J19" s="96">
        <v>0</v>
      </c>
    </row>
    <row r="20" spans="1:10" ht="21.75" customHeight="1" x14ac:dyDescent="0.25">
      <c r="A20" s="61" t="s">
        <v>18</v>
      </c>
      <c r="B20" s="62" t="s">
        <v>173</v>
      </c>
      <c r="C20" s="62"/>
      <c r="D20" s="62"/>
      <c r="E20" s="62"/>
      <c r="F20" s="62"/>
      <c r="G20" s="62"/>
      <c r="H20" s="63"/>
      <c r="I20" s="70"/>
      <c r="J20" s="96">
        <v>0</v>
      </c>
    </row>
    <row r="21" spans="1:10" ht="21.75" customHeight="1" x14ac:dyDescent="0.25">
      <c r="A21" s="90" t="s">
        <v>165</v>
      </c>
      <c r="B21" s="91" t="s">
        <v>174</v>
      </c>
      <c r="C21" s="91"/>
      <c r="D21" s="91"/>
      <c r="E21" s="91"/>
      <c r="F21" s="91"/>
      <c r="G21" s="91"/>
      <c r="H21" s="92"/>
      <c r="I21" s="93"/>
      <c r="J21" s="97">
        <v>0</v>
      </c>
    </row>
    <row r="22" spans="1:10" ht="21.75" customHeight="1" x14ac:dyDescent="0.25">
      <c r="A22" s="90" t="s">
        <v>166</v>
      </c>
      <c r="B22" s="91" t="s">
        <v>167</v>
      </c>
      <c r="C22" s="91"/>
      <c r="D22" s="91"/>
      <c r="E22" s="91"/>
      <c r="F22" s="91"/>
      <c r="G22" s="91"/>
      <c r="H22" s="92"/>
      <c r="I22" s="93"/>
      <c r="J22" s="97">
        <v>0</v>
      </c>
    </row>
    <row r="23" spans="1:10" ht="21.75" customHeight="1" x14ac:dyDescent="0.25">
      <c r="A23" s="90" t="s">
        <v>168</v>
      </c>
      <c r="B23" s="91" t="s">
        <v>175</v>
      </c>
      <c r="C23" s="91"/>
      <c r="D23" s="91"/>
      <c r="E23" s="91"/>
      <c r="F23" s="91"/>
      <c r="G23" s="91"/>
      <c r="H23" s="92"/>
      <c r="I23" s="93"/>
      <c r="J23" s="97">
        <v>0</v>
      </c>
    </row>
    <row r="24" spans="1:10" ht="21.75" customHeight="1" x14ac:dyDescent="0.25">
      <c r="A24" s="90" t="s">
        <v>169</v>
      </c>
      <c r="B24" s="91" t="s">
        <v>182</v>
      </c>
      <c r="C24" s="91"/>
      <c r="D24" s="91"/>
      <c r="E24" s="91"/>
      <c r="F24" s="91"/>
      <c r="G24" s="91"/>
      <c r="H24" s="92"/>
      <c r="I24" s="93"/>
      <c r="J24" s="97">
        <v>0</v>
      </c>
    </row>
    <row r="25" spans="1:10" s="33" customFormat="1" ht="21.75" customHeight="1" thickBot="1" x14ac:dyDescent="0.3">
      <c r="A25" s="71"/>
      <c r="B25" s="72" t="s">
        <v>19</v>
      </c>
      <c r="C25" s="49"/>
      <c r="D25" s="49"/>
      <c r="E25" s="49"/>
      <c r="F25" s="49"/>
      <c r="G25" s="49"/>
      <c r="H25" s="73"/>
      <c r="I25" s="48"/>
      <c r="J25" s="74">
        <f>J17+J18+J19+J20+J21+J22+J23+J24</f>
        <v>0</v>
      </c>
    </row>
    <row r="26" spans="1:10" ht="21.75" customHeight="1" thickBot="1" x14ac:dyDescent="0.3">
      <c r="A26" s="154"/>
      <c r="B26" s="154"/>
      <c r="C26" s="154"/>
      <c r="D26" s="154"/>
      <c r="E26" s="154"/>
      <c r="F26" s="154"/>
      <c r="G26" s="154"/>
      <c r="H26" s="154"/>
      <c r="I26" s="47"/>
      <c r="J26" s="47"/>
    </row>
    <row r="27" spans="1:10" ht="21.75" customHeight="1" x14ac:dyDescent="0.25">
      <c r="A27" s="75" t="s">
        <v>20</v>
      </c>
      <c r="B27" s="136" t="s">
        <v>21</v>
      </c>
      <c r="C27" s="137"/>
      <c r="D27" s="137"/>
      <c r="E27" s="137"/>
      <c r="F27" s="137"/>
      <c r="G27" s="137"/>
      <c r="H27" s="137"/>
      <c r="I27" s="137"/>
      <c r="J27" s="138"/>
    </row>
    <row r="28" spans="1:10" s="33" customFormat="1" ht="21.75" customHeight="1" thickBot="1" x14ac:dyDescent="0.3">
      <c r="A28" s="76"/>
      <c r="B28" s="72" t="s">
        <v>22</v>
      </c>
      <c r="C28" s="72"/>
      <c r="D28" s="72"/>
      <c r="E28" s="72"/>
      <c r="F28" s="72"/>
      <c r="G28" s="72"/>
      <c r="H28" s="73"/>
      <c r="I28" s="49"/>
      <c r="J28" s="98">
        <v>0</v>
      </c>
    </row>
    <row r="29" spans="1:10" ht="21.75" customHeight="1" thickBot="1" x14ac:dyDescent="0.3">
      <c r="A29" s="154"/>
      <c r="B29" s="154"/>
      <c r="C29" s="154"/>
      <c r="D29" s="154"/>
      <c r="E29" s="154"/>
      <c r="F29" s="154"/>
      <c r="G29" s="154"/>
      <c r="H29" s="154"/>
      <c r="I29" s="47"/>
      <c r="J29" s="47"/>
    </row>
    <row r="30" spans="1:10" ht="21.75" customHeight="1" x14ac:dyDescent="0.25">
      <c r="A30" s="69" t="s">
        <v>23</v>
      </c>
      <c r="B30" s="136" t="s">
        <v>25</v>
      </c>
      <c r="C30" s="137"/>
      <c r="D30" s="137"/>
      <c r="E30" s="137"/>
      <c r="F30" s="137"/>
      <c r="G30" s="137"/>
      <c r="H30" s="137"/>
      <c r="I30" s="137"/>
      <c r="J30" s="138"/>
    </row>
    <row r="31" spans="1:10" s="33" customFormat="1" ht="21.75" customHeight="1" thickBot="1" x14ac:dyDescent="0.3">
      <c r="A31" s="71"/>
      <c r="B31" s="72" t="s">
        <v>178</v>
      </c>
      <c r="C31" s="49"/>
      <c r="D31" s="49"/>
      <c r="E31" s="49"/>
      <c r="F31" s="49"/>
      <c r="G31" s="49"/>
      <c r="H31" s="77"/>
      <c r="I31" s="49"/>
      <c r="J31" s="98">
        <v>0</v>
      </c>
    </row>
    <row r="32" spans="1:10" ht="21.75" customHeight="1" thickBot="1" x14ac:dyDescent="0.3">
      <c r="A32" s="50"/>
      <c r="B32" s="51"/>
      <c r="C32" s="50"/>
      <c r="D32" s="50"/>
      <c r="E32" s="50"/>
      <c r="F32" s="50"/>
      <c r="G32" s="50"/>
      <c r="H32" s="52"/>
      <c r="I32" s="47"/>
      <c r="J32" s="47"/>
    </row>
    <row r="33" spans="1:14" ht="21.75" customHeight="1" x14ac:dyDescent="0.25">
      <c r="A33" s="69" t="s">
        <v>24</v>
      </c>
      <c r="B33" s="139" t="s">
        <v>29</v>
      </c>
      <c r="C33" s="136"/>
      <c r="D33" s="136"/>
      <c r="E33" s="136"/>
      <c r="F33" s="136"/>
      <c r="G33" s="136"/>
      <c r="H33" s="136"/>
      <c r="I33" s="137"/>
      <c r="J33" s="138"/>
    </row>
    <row r="34" spans="1:14" s="33" customFormat="1" ht="21.75" customHeight="1" thickBot="1" x14ac:dyDescent="0.3">
      <c r="A34" s="78"/>
      <c r="B34" s="79" t="s">
        <v>26</v>
      </c>
      <c r="C34" s="80"/>
      <c r="D34" s="80"/>
      <c r="E34" s="80"/>
      <c r="F34" s="80"/>
      <c r="G34" s="80"/>
      <c r="H34" s="77"/>
      <c r="I34" s="49"/>
      <c r="J34" s="98">
        <v>0</v>
      </c>
    </row>
    <row r="35" spans="1:14" ht="16.5" thickBot="1" x14ac:dyDescent="0.3">
      <c r="A35" s="50"/>
      <c r="B35" s="51"/>
      <c r="C35" s="50"/>
      <c r="D35" s="50"/>
      <c r="E35" s="50"/>
      <c r="F35" s="50"/>
      <c r="G35" s="50"/>
      <c r="H35" s="52"/>
      <c r="I35" s="47"/>
      <c r="J35" s="47"/>
    </row>
    <row r="36" spans="1:14" ht="24.75" customHeight="1" thickTop="1" thickBot="1" x14ac:dyDescent="0.35">
      <c r="A36" s="140" t="s">
        <v>179</v>
      </c>
      <c r="B36" s="141"/>
      <c r="C36" s="141"/>
      <c r="D36" s="141"/>
      <c r="E36" s="141"/>
      <c r="F36" s="141"/>
      <c r="G36" s="141"/>
      <c r="H36" s="141"/>
      <c r="I36" s="141"/>
      <c r="J36" s="34">
        <f>J14+J25+J28+J31+J34</f>
        <v>0</v>
      </c>
    </row>
    <row r="37" spans="1:14" ht="15.75" thickTop="1" x14ac:dyDescent="0.25"/>
    <row r="39" spans="1:14" ht="15.75" thickBot="1" x14ac:dyDescent="0.3"/>
    <row r="40" spans="1:14" ht="15.75" thickBot="1" x14ac:dyDescent="0.3">
      <c r="A40" s="108" t="s">
        <v>30</v>
      </c>
      <c r="B40" s="109"/>
      <c r="C40" s="109"/>
      <c r="D40" s="109"/>
      <c r="E40" s="109"/>
      <c r="F40" s="109"/>
      <c r="G40" s="109"/>
      <c r="H40" s="109"/>
      <c r="I40" s="109"/>
      <c r="J40" s="110"/>
    </row>
    <row r="41" spans="1:14" ht="15.75" thickBot="1" x14ac:dyDescent="0.3">
      <c r="A41" s="85" t="s">
        <v>35</v>
      </c>
      <c r="B41" s="86" t="s">
        <v>36</v>
      </c>
      <c r="C41" s="86"/>
      <c r="D41" s="86"/>
      <c r="E41" s="86"/>
      <c r="F41" s="86"/>
      <c r="G41" s="87" t="s">
        <v>38</v>
      </c>
      <c r="H41" s="87" t="s">
        <v>37</v>
      </c>
      <c r="I41" s="87" t="s">
        <v>46</v>
      </c>
      <c r="J41" s="88" t="s">
        <v>39</v>
      </c>
    </row>
    <row r="42" spans="1:14" ht="15.75" thickBot="1" x14ac:dyDescent="0.3">
      <c r="A42" s="8" t="s">
        <v>3</v>
      </c>
      <c r="B42" s="114" t="s">
        <v>4</v>
      </c>
      <c r="C42" s="115"/>
      <c r="D42" s="115"/>
      <c r="E42" s="115"/>
      <c r="F42" s="115"/>
      <c r="G42" s="115"/>
      <c r="H42" s="115"/>
      <c r="I42" s="115"/>
      <c r="J42" s="116"/>
    </row>
    <row r="43" spans="1:14" s="81" customFormat="1" ht="30.75" customHeight="1" x14ac:dyDescent="0.25">
      <c r="A43" s="25" t="s">
        <v>31</v>
      </c>
      <c r="B43" s="148" t="s">
        <v>34</v>
      </c>
      <c r="C43" s="149"/>
      <c r="D43" s="149"/>
      <c r="E43" s="149"/>
      <c r="F43" s="150"/>
      <c r="G43" s="42">
        <v>186</v>
      </c>
      <c r="H43" s="26" t="s">
        <v>40</v>
      </c>
      <c r="I43" s="99">
        <v>0</v>
      </c>
      <c r="J43" s="84">
        <f>G43*I43</f>
        <v>0</v>
      </c>
    </row>
    <row r="44" spans="1:14" s="81" customFormat="1" ht="30.75" customHeight="1" x14ac:dyDescent="0.25">
      <c r="A44" s="22" t="s">
        <v>32</v>
      </c>
      <c r="B44" s="159" t="s">
        <v>33</v>
      </c>
      <c r="C44" s="122"/>
      <c r="D44" s="122"/>
      <c r="E44" s="122"/>
      <c r="F44" s="132"/>
      <c r="G44" s="19">
        <v>5</v>
      </c>
      <c r="H44" s="20" t="s">
        <v>40</v>
      </c>
      <c r="I44" s="100">
        <v>0</v>
      </c>
      <c r="J44" s="27">
        <f>G44*I44</f>
        <v>0</v>
      </c>
    </row>
    <row r="45" spans="1:14" x14ac:dyDescent="0.25">
      <c r="A45" s="35"/>
      <c r="B45" s="126" t="s">
        <v>155</v>
      </c>
      <c r="C45" s="127"/>
      <c r="D45" s="127"/>
      <c r="E45" s="127"/>
      <c r="F45" s="127"/>
      <c r="G45" s="127"/>
      <c r="H45" s="127"/>
      <c r="I45" s="127"/>
      <c r="J45" s="14">
        <f>J43+J44</f>
        <v>0</v>
      </c>
      <c r="N45" s="7"/>
    </row>
    <row r="46" spans="1:14" ht="13.9" customHeight="1" thickBot="1" x14ac:dyDescent="0.3">
      <c r="A46" s="111"/>
      <c r="B46" s="112"/>
      <c r="C46" s="112"/>
      <c r="D46" s="112"/>
      <c r="E46" s="112"/>
      <c r="F46" s="112"/>
      <c r="G46" s="112"/>
      <c r="H46" s="112"/>
      <c r="I46" s="112"/>
      <c r="J46" s="113"/>
    </row>
    <row r="47" spans="1:14" ht="15.75" thickBot="1" x14ac:dyDescent="0.3">
      <c r="A47" s="8" t="s">
        <v>6</v>
      </c>
      <c r="B47" s="114" t="s">
        <v>5</v>
      </c>
      <c r="C47" s="115"/>
      <c r="D47" s="115"/>
      <c r="E47" s="115"/>
      <c r="F47" s="115"/>
      <c r="G47" s="115"/>
      <c r="H47" s="115"/>
      <c r="I47" s="115"/>
      <c r="J47" s="116"/>
    </row>
    <row r="48" spans="1:14" x14ac:dyDescent="0.25">
      <c r="A48" s="5" t="s">
        <v>41</v>
      </c>
      <c r="B48" s="151" t="s">
        <v>42</v>
      </c>
      <c r="C48" s="152"/>
      <c r="D48" s="152"/>
      <c r="E48" s="152"/>
      <c r="F48" s="153"/>
      <c r="G48" s="10">
        <v>1</v>
      </c>
      <c r="H48" s="6" t="s">
        <v>45</v>
      </c>
      <c r="I48" s="101">
        <v>0</v>
      </c>
      <c r="J48" s="15">
        <f>G48*I48</f>
        <v>0</v>
      </c>
    </row>
    <row r="49" spans="1:10" x14ac:dyDescent="0.25">
      <c r="A49" s="4" t="s">
        <v>43</v>
      </c>
      <c r="B49" s="162" t="s">
        <v>44</v>
      </c>
      <c r="C49" s="128"/>
      <c r="D49" s="128"/>
      <c r="E49" s="128"/>
      <c r="F49" s="163"/>
      <c r="G49" s="11">
        <v>1</v>
      </c>
      <c r="H49" s="3" t="s">
        <v>45</v>
      </c>
      <c r="I49" s="102">
        <v>0</v>
      </c>
      <c r="J49" s="16">
        <f>G49*I49</f>
        <v>0</v>
      </c>
    </row>
    <row r="50" spans="1:10" x14ac:dyDescent="0.25">
      <c r="A50" s="12" t="s">
        <v>47</v>
      </c>
      <c r="B50" s="135" t="s">
        <v>48</v>
      </c>
      <c r="C50" s="128"/>
      <c r="D50" s="128"/>
      <c r="E50" s="128"/>
      <c r="F50" s="128"/>
      <c r="G50" s="128"/>
      <c r="H50" s="128"/>
      <c r="I50" s="128"/>
      <c r="J50" s="21"/>
    </row>
    <row r="51" spans="1:10" ht="30" customHeight="1" x14ac:dyDescent="0.25">
      <c r="A51" s="22" t="s">
        <v>49</v>
      </c>
      <c r="B51" s="83" t="s">
        <v>50</v>
      </c>
      <c r="C51" s="83"/>
      <c r="D51" s="83"/>
      <c r="E51" s="83"/>
      <c r="F51" s="83"/>
      <c r="G51" s="19">
        <v>435</v>
      </c>
      <c r="H51" s="20" t="s">
        <v>52</v>
      </c>
      <c r="I51" s="100">
        <v>0</v>
      </c>
      <c r="J51" s="29">
        <f>G51*I51</f>
        <v>0</v>
      </c>
    </row>
    <row r="52" spans="1:10" ht="30" customHeight="1" x14ac:dyDescent="0.25">
      <c r="A52" s="22" t="s">
        <v>53</v>
      </c>
      <c r="B52" s="83" t="s">
        <v>51</v>
      </c>
      <c r="C52" s="83"/>
      <c r="D52" s="83"/>
      <c r="E52" s="83"/>
      <c r="F52" s="83"/>
      <c r="G52" s="19">
        <v>150</v>
      </c>
      <c r="H52" s="20" t="s">
        <v>52</v>
      </c>
      <c r="I52" s="100">
        <v>0</v>
      </c>
      <c r="J52" s="29">
        <f>G52*I52</f>
        <v>0</v>
      </c>
    </row>
    <row r="53" spans="1:10" x14ac:dyDescent="0.25">
      <c r="A53" s="12" t="s">
        <v>54</v>
      </c>
      <c r="B53" s="135" t="s">
        <v>55</v>
      </c>
      <c r="C53" s="129"/>
      <c r="D53" s="129"/>
      <c r="E53" s="129"/>
      <c r="F53" s="129"/>
      <c r="G53" s="129"/>
      <c r="H53" s="129"/>
      <c r="I53" s="129"/>
      <c r="J53" s="95"/>
    </row>
    <row r="54" spans="1:10" ht="30" customHeight="1" x14ac:dyDescent="0.25">
      <c r="A54" s="22" t="s">
        <v>56</v>
      </c>
      <c r="B54" s="131" t="s">
        <v>57</v>
      </c>
      <c r="C54" s="122"/>
      <c r="D54" s="122"/>
      <c r="E54" s="122"/>
      <c r="F54" s="132"/>
      <c r="G54" s="19">
        <v>69</v>
      </c>
      <c r="H54" s="20" t="s">
        <v>62</v>
      </c>
      <c r="I54" s="100">
        <v>0</v>
      </c>
      <c r="J54" s="29">
        <f t="shared" ref="J54:J60" si="0">G54*I54</f>
        <v>0</v>
      </c>
    </row>
    <row r="55" spans="1:10" ht="30" customHeight="1" x14ac:dyDescent="0.25">
      <c r="A55" s="22" t="s">
        <v>58</v>
      </c>
      <c r="B55" s="131" t="s">
        <v>59</v>
      </c>
      <c r="C55" s="122"/>
      <c r="D55" s="122"/>
      <c r="E55" s="122"/>
      <c r="F55" s="132"/>
      <c r="G55" s="19">
        <v>69</v>
      </c>
      <c r="H55" s="20" t="s">
        <v>62</v>
      </c>
      <c r="I55" s="100">
        <v>0</v>
      </c>
      <c r="J55" s="29">
        <f t="shared" si="0"/>
        <v>0</v>
      </c>
    </row>
    <row r="56" spans="1:10" ht="30" customHeight="1" x14ac:dyDescent="0.25">
      <c r="A56" s="22" t="s">
        <v>60</v>
      </c>
      <c r="B56" s="131" t="s">
        <v>61</v>
      </c>
      <c r="C56" s="122"/>
      <c r="D56" s="122"/>
      <c r="E56" s="122"/>
      <c r="F56" s="132"/>
      <c r="G56" s="19">
        <v>45</v>
      </c>
      <c r="H56" s="20" t="s">
        <v>62</v>
      </c>
      <c r="I56" s="100">
        <v>0</v>
      </c>
      <c r="J56" s="29">
        <f t="shared" si="0"/>
        <v>0</v>
      </c>
    </row>
    <row r="57" spans="1:10" ht="30" customHeight="1" x14ac:dyDescent="0.25">
      <c r="A57" s="22" t="s">
        <v>63</v>
      </c>
      <c r="B57" s="131" t="s">
        <v>68</v>
      </c>
      <c r="C57" s="122"/>
      <c r="D57" s="122"/>
      <c r="E57" s="122"/>
      <c r="F57" s="132"/>
      <c r="G57" s="19">
        <v>69</v>
      </c>
      <c r="H57" s="20" t="s">
        <v>62</v>
      </c>
      <c r="I57" s="100">
        <v>0</v>
      </c>
      <c r="J57" s="29">
        <f t="shared" si="0"/>
        <v>0</v>
      </c>
    </row>
    <row r="58" spans="1:10" ht="30" customHeight="1" x14ac:dyDescent="0.25">
      <c r="A58" s="22" t="s">
        <v>64</v>
      </c>
      <c r="B58" s="131" t="s">
        <v>69</v>
      </c>
      <c r="C58" s="122"/>
      <c r="D58" s="122"/>
      <c r="E58" s="122"/>
      <c r="F58" s="132"/>
      <c r="G58" s="19">
        <v>138</v>
      </c>
      <c r="H58" s="20" t="s">
        <v>62</v>
      </c>
      <c r="I58" s="100">
        <v>0</v>
      </c>
      <c r="J58" s="29">
        <f t="shared" si="0"/>
        <v>0</v>
      </c>
    </row>
    <row r="59" spans="1:10" ht="30" customHeight="1" x14ac:dyDescent="0.25">
      <c r="A59" s="22" t="s">
        <v>65</v>
      </c>
      <c r="B59" s="131" t="s">
        <v>70</v>
      </c>
      <c r="C59" s="122"/>
      <c r="D59" s="122"/>
      <c r="E59" s="122"/>
      <c r="F59" s="132"/>
      <c r="G59" s="19">
        <v>69</v>
      </c>
      <c r="H59" s="20" t="s">
        <v>62</v>
      </c>
      <c r="I59" s="100">
        <v>0</v>
      </c>
      <c r="J59" s="29">
        <f t="shared" si="0"/>
        <v>0</v>
      </c>
    </row>
    <row r="60" spans="1:10" ht="30" customHeight="1" x14ac:dyDescent="0.25">
      <c r="A60" s="22" t="s">
        <v>66</v>
      </c>
      <c r="B60" s="131" t="s">
        <v>71</v>
      </c>
      <c r="C60" s="122"/>
      <c r="D60" s="122"/>
      <c r="E60" s="122"/>
      <c r="F60" s="132"/>
      <c r="G60" s="19">
        <v>45</v>
      </c>
      <c r="H60" s="20" t="s">
        <v>62</v>
      </c>
      <c r="I60" s="103">
        <v>0</v>
      </c>
      <c r="J60" s="82">
        <f t="shared" si="0"/>
        <v>0</v>
      </c>
    </row>
    <row r="61" spans="1:10" ht="30" customHeight="1" x14ac:dyDescent="0.25">
      <c r="A61" s="22" t="s">
        <v>67</v>
      </c>
      <c r="B61" s="131" t="s">
        <v>162</v>
      </c>
      <c r="C61" s="122"/>
      <c r="D61" s="122"/>
      <c r="E61" s="122"/>
      <c r="F61" s="132"/>
      <c r="G61" s="19">
        <v>69</v>
      </c>
      <c r="H61" s="20" t="s">
        <v>62</v>
      </c>
      <c r="I61" s="100">
        <v>0</v>
      </c>
      <c r="J61" s="29">
        <f>G61*I61</f>
        <v>0</v>
      </c>
    </row>
    <row r="62" spans="1:10" x14ac:dyDescent="0.25">
      <c r="A62" s="12" t="s">
        <v>72</v>
      </c>
      <c r="B62" s="135" t="s">
        <v>73</v>
      </c>
      <c r="C62" s="129"/>
      <c r="D62" s="129"/>
      <c r="E62" s="129"/>
      <c r="F62" s="129"/>
      <c r="G62" s="129"/>
      <c r="H62" s="129"/>
      <c r="I62" s="129"/>
      <c r="J62" s="95"/>
    </row>
    <row r="63" spans="1:10" ht="30" customHeight="1" x14ac:dyDescent="0.25">
      <c r="A63" s="22" t="s">
        <v>74</v>
      </c>
      <c r="B63" s="131" t="s">
        <v>57</v>
      </c>
      <c r="C63" s="122"/>
      <c r="D63" s="122"/>
      <c r="E63" s="122"/>
      <c r="F63" s="132"/>
      <c r="G63" s="18">
        <v>10</v>
      </c>
      <c r="H63" s="24" t="s">
        <v>62</v>
      </c>
      <c r="I63" s="100">
        <v>0</v>
      </c>
      <c r="J63" s="29">
        <f t="shared" ref="J63:J69" si="1">G63*I63</f>
        <v>0</v>
      </c>
    </row>
    <row r="64" spans="1:10" ht="30" customHeight="1" x14ac:dyDescent="0.25">
      <c r="A64" s="22" t="s">
        <v>75</v>
      </c>
      <c r="B64" s="131" t="s">
        <v>59</v>
      </c>
      <c r="C64" s="122"/>
      <c r="D64" s="122"/>
      <c r="E64" s="122"/>
      <c r="F64" s="132"/>
      <c r="G64" s="18">
        <v>10</v>
      </c>
      <c r="H64" s="24" t="s">
        <v>62</v>
      </c>
      <c r="I64" s="100">
        <v>0</v>
      </c>
      <c r="J64" s="29">
        <f t="shared" si="1"/>
        <v>0</v>
      </c>
    </row>
    <row r="65" spans="1:10" ht="30" customHeight="1" x14ac:dyDescent="0.25">
      <c r="A65" s="22" t="s">
        <v>76</v>
      </c>
      <c r="B65" s="131" t="s">
        <v>61</v>
      </c>
      <c r="C65" s="122"/>
      <c r="D65" s="122"/>
      <c r="E65" s="122"/>
      <c r="F65" s="132"/>
      <c r="G65" s="18">
        <v>3</v>
      </c>
      <c r="H65" s="24" t="s">
        <v>62</v>
      </c>
      <c r="I65" s="100">
        <v>0</v>
      </c>
      <c r="J65" s="29">
        <f t="shared" si="1"/>
        <v>0</v>
      </c>
    </row>
    <row r="66" spans="1:10" ht="30" customHeight="1" x14ac:dyDescent="0.25">
      <c r="A66" s="22" t="s">
        <v>77</v>
      </c>
      <c r="B66" s="131" t="s">
        <v>68</v>
      </c>
      <c r="C66" s="122"/>
      <c r="D66" s="122"/>
      <c r="E66" s="122"/>
      <c r="F66" s="132"/>
      <c r="G66" s="18">
        <v>2</v>
      </c>
      <c r="H66" s="24" t="s">
        <v>62</v>
      </c>
      <c r="I66" s="100">
        <v>0</v>
      </c>
      <c r="J66" s="29">
        <f t="shared" si="1"/>
        <v>0</v>
      </c>
    </row>
    <row r="67" spans="1:10" ht="30" customHeight="1" x14ac:dyDescent="0.25">
      <c r="A67" s="22" t="s">
        <v>78</v>
      </c>
      <c r="B67" s="131" t="s">
        <v>69</v>
      </c>
      <c r="C67" s="122"/>
      <c r="D67" s="122"/>
      <c r="E67" s="122"/>
      <c r="F67" s="132"/>
      <c r="G67" s="18">
        <v>20</v>
      </c>
      <c r="H67" s="24" t="s">
        <v>62</v>
      </c>
      <c r="I67" s="100">
        <v>0</v>
      </c>
      <c r="J67" s="29">
        <f t="shared" si="1"/>
        <v>0</v>
      </c>
    </row>
    <row r="68" spans="1:10" ht="30" customHeight="1" x14ac:dyDescent="0.25">
      <c r="A68" s="22" t="s">
        <v>79</v>
      </c>
      <c r="B68" s="131" t="s">
        <v>70</v>
      </c>
      <c r="C68" s="122"/>
      <c r="D68" s="122"/>
      <c r="E68" s="122"/>
      <c r="F68" s="132"/>
      <c r="G68" s="18">
        <v>10</v>
      </c>
      <c r="H68" s="24" t="s">
        <v>62</v>
      </c>
      <c r="I68" s="100">
        <v>0</v>
      </c>
      <c r="J68" s="29">
        <f t="shared" si="1"/>
        <v>0</v>
      </c>
    </row>
    <row r="69" spans="1:10" ht="30" customHeight="1" x14ac:dyDescent="0.25">
      <c r="A69" s="17" t="s">
        <v>80</v>
      </c>
      <c r="B69" s="131" t="s">
        <v>71</v>
      </c>
      <c r="C69" s="122"/>
      <c r="D69" s="122"/>
      <c r="E69" s="122"/>
      <c r="F69" s="132"/>
      <c r="G69" s="18">
        <v>3</v>
      </c>
      <c r="H69" s="20" t="s">
        <v>62</v>
      </c>
      <c r="I69" s="100">
        <v>0</v>
      </c>
      <c r="J69" s="29">
        <f t="shared" si="1"/>
        <v>0</v>
      </c>
    </row>
    <row r="70" spans="1:10" ht="30" customHeight="1" x14ac:dyDescent="0.25">
      <c r="A70" s="22" t="s">
        <v>81</v>
      </c>
      <c r="B70" s="131" t="s">
        <v>162</v>
      </c>
      <c r="C70" s="122"/>
      <c r="D70" s="122"/>
      <c r="E70" s="122"/>
      <c r="F70" s="132"/>
      <c r="G70" s="18">
        <v>2</v>
      </c>
      <c r="H70" s="24" t="s">
        <v>62</v>
      </c>
      <c r="I70" s="100">
        <v>0</v>
      </c>
      <c r="J70" s="29">
        <f t="shared" ref="J70:J77" si="2">G70*I70</f>
        <v>0</v>
      </c>
    </row>
    <row r="71" spans="1:10" ht="30" customHeight="1" x14ac:dyDescent="0.25">
      <c r="A71" s="22" t="s">
        <v>82</v>
      </c>
      <c r="B71" s="131" t="s">
        <v>89</v>
      </c>
      <c r="C71" s="122"/>
      <c r="D71" s="122"/>
      <c r="E71" s="122"/>
      <c r="F71" s="132"/>
      <c r="G71" s="19">
        <v>137</v>
      </c>
      <c r="H71" s="20" t="s">
        <v>62</v>
      </c>
      <c r="I71" s="100">
        <v>0</v>
      </c>
      <c r="J71" s="29">
        <f t="shared" si="2"/>
        <v>0</v>
      </c>
    </row>
    <row r="72" spans="1:10" ht="30" customHeight="1" x14ac:dyDescent="0.25">
      <c r="A72" s="22" t="s">
        <v>83</v>
      </c>
      <c r="B72" s="131" t="s">
        <v>90</v>
      </c>
      <c r="C72" s="122"/>
      <c r="D72" s="122"/>
      <c r="E72" s="122"/>
      <c r="F72" s="132"/>
      <c r="G72" s="19">
        <v>10</v>
      </c>
      <c r="H72" s="20" t="s">
        <v>62</v>
      </c>
      <c r="I72" s="100">
        <v>0</v>
      </c>
      <c r="J72" s="29">
        <f t="shared" si="2"/>
        <v>0</v>
      </c>
    </row>
    <row r="73" spans="1:10" ht="30" customHeight="1" x14ac:dyDescent="0.25">
      <c r="A73" s="22" t="s">
        <v>84</v>
      </c>
      <c r="B73" s="131" t="s">
        <v>91</v>
      </c>
      <c r="C73" s="122"/>
      <c r="D73" s="122"/>
      <c r="E73" s="122"/>
      <c r="F73" s="132"/>
      <c r="G73" s="19">
        <v>1</v>
      </c>
      <c r="H73" s="20" t="s">
        <v>45</v>
      </c>
      <c r="I73" s="100">
        <v>0</v>
      </c>
      <c r="J73" s="29">
        <f t="shared" si="2"/>
        <v>0</v>
      </c>
    </row>
    <row r="74" spans="1:10" ht="30" customHeight="1" x14ac:dyDescent="0.25">
      <c r="A74" s="22" t="s">
        <v>85</v>
      </c>
      <c r="B74" s="131" t="s">
        <v>92</v>
      </c>
      <c r="C74" s="122"/>
      <c r="D74" s="122"/>
      <c r="E74" s="122"/>
      <c r="F74" s="132"/>
      <c r="G74" s="19">
        <v>1</v>
      </c>
      <c r="H74" s="20" t="s">
        <v>45</v>
      </c>
      <c r="I74" s="100">
        <v>0</v>
      </c>
      <c r="J74" s="29">
        <f t="shared" si="2"/>
        <v>0</v>
      </c>
    </row>
    <row r="75" spans="1:10" ht="30" customHeight="1" x14ac:dyDescent="0.25">
      <c r="A75" s="22" t="s">
        <v>86</v>
      </c>
      <c r="B75" s="131" t="s">
        <v>93</v>
      </c>
      <c r="C75" s="122"/>
      <c r="D75" s="122"/>
      <c r="E75" s="122"/>
      <c r="F75" s="132"/>
      <c r="G75" s="19">
        <v>147</v>
      </c>
      <c r="H75" s="20" t="s">
        <v>62</v>
      </c>
      <c r="I75" s="100">
        <v>0</v>
      </c>
      <c r="J75" s="29">
        <f t="shared" si="2"/>
        <v>0</v>
      </c>
    </row>
    <row r="76" spans="1:10" ht="30" customHeight="1" x14ac:dyDescent="0.25">
      <c r="A76" s="22" t="s">
        <v>87</v>
      </c>
      <c r="B76" s="131" t="s">
        <v>94</v>
      </c>
      <c r="C76" s="122"/>
      <c r="D76" s="122"/>
      <c r="E76" s="122"/>
      <c r="F76" s="132"/>
      <c r="G76" s="19">
        <v>1</v>
      </c>
      <c r="H76" s="20" t="s">
        <v>45</v>
      </c>
      <c r="I76" s="100">
        <v>0</v>
      </c>
      <c r="J76" s="29">
        <f t="shared" si="2"/>
        <v>0</v>
      </c>
    </row>
    <row r="77" spans="1:10" ht="30" customHeight="1" x14ac:dyDescent="0.25">
      <c r="A77" s="23" t="s">
        <v>88</v>
      </c>
      <c r="B77" s="131" t="s">
        <v>95</v>
      </c>
      <c r="C77" s="122"/>
      <c r="D77" s="122"/>
      <c r="E77" s="122"/>
      <c r="F77" s="132"/>
      <c r="G77" s="19">
        <v>1</v>
      </c>
      <c r="H77" s="20" t="s">
        <v>45</v>
      </c>
      <c r="I77" s="104">
        <v>0</v>
      </c>
      <c r="J77" s="28">
        <f t="shared" si="2"/>
        <v>0</v>
      </c>
    </row>
    <row r="78" spans="1:10" x14ac:dyDescent="0.25">
      <c r="A78" s="12" t="s">
        <v>96</v>
      </c>
      <c r="B78" s="135" t="s">
        <v>97</v>
      </c>
      <c r="C78" s="128"/>
      <c r="D78" s="128"/>
      <c r="E78" s="128"/>
      <c r="F78" s="128"/>
      <c r="G78" s="128"/>
      <c r="H78" s="128"/>
      <c r="I78" s="128"/>
      <c r="J78" s="13"/>
    </row>
    <row r="79" spans="1:10" ht="30" customHeight="1" x14ac:dyDescent="0.25">
      <c r="A79" s="22" t="s">
        <v>98</v>
      </c>
      <c r="B79" s="131" t="s">
        <v>120</v>
      </c>
      <c r="C79" s="122"/>
      <c r="D79" s="122"/>
      <c r="E79" s="122"/>
      <c r="F79" s="132"/>
      <c r="G79" s="19">
        <v>150</v>
      </c>
      <c r="H79" s="20" t="s">
        <v>52</v>
      </c>
      <c r="I79" s="100">
        <v>0</v>
      </c>
      <c r="J79" s="29">
        <f t="shared" ref="J79:J92" si="3">G79*I79</f>
        <v>0</v>
      </c>
    </row>
    <row r="80" spans="1:10" ht="30" customHeight="1" x14ac:dyDescent="0.25">
      <c r="A80" s="22" t="s">
        <v>99</v>
      </c>
      <c r="B80" s="131" t="s">
        <v>121</v>
      </c>
      <c r="C80" s="122"/>
      <c r="D80" s="122"/>
      <c r="E80" s="122"/>
      <c r="F80" s="132"/>
      <c r="G80" s="19">
        <v>150</v>
      </c>
      <c r="H80" s="20" t="s">
        <v>52</v>
      </c>
      <c r="I80" s="100">
        <v>0</v>
      </c>
      <c r="J80" s="29">
        <f t="shared" si="3"/>
        <v>0</v>
      </c>
    </row>
    <row r="81" spans="1:10" ht="30" customHeight="1" x14ac:dyDescent="0.25">
      <c r="A81" s="22" t="s">
        <v>100</v>
      </c>
      <c r="B81" s="131" t="s">
        <v>122</v>
      </c>
      <c r="C81" s="122"/>
      <c r="D81" s="122"/>
      <c r="E81" s="122"/>
      <c r="F81" s="132"/>
      <c r="G81" s="19">
        <v>300</v>
      </c>
      <c r="H81" s="20" t="s">
        <v>52</v>
      </c>
      <c r="I81" s="100">
        <v>0</v>
      </c>
      <c r="J81" s="29">
        <f t="shared" si="3"/>
        <v>0</v>
      </c>
    </row>
    <row r="82" spans="1:10" ht="30" customHeight="1" x14ac:dyDescent="0.25">
      <c r="A82" s="22" t="s">
        <v>101</v>
      </c>
      <c r="B82" s="131" t="s">
        <v>57</v>
      </c>
      <c r="C82" s="122"/>
      <c r="D82" s="122"/>
      <c r="E82" s="122"/>
      <c r="F82" s="132"/>
      <c r="G82" s="19">
        <v>10</v>
      </c>
      <c r="H82" s="20" t="s">
        <v>62</v>
      </c>
      <c r="I82" s="100">
        <v>0</v>
      </c>
      <c r="J82" s="29">
        <f t="shared" si="3"/>
        <v>0</v>
      </c>
    </row>
    <row r="83" spans="1:10" ht="30" customHeight="1" x14ac:dyDescent="0.25">
      <c r="A83" s="22" t="s">
        <v>102</v>
      </c>
      <c r="B83" s="131" t="s">
        <v>59</v>
      </c>
      <c r="C83" s="122"/>
      <c r="D83" s="122"/>
      <c r="E83" s="122"/>
      <c r="F83" s="132"/>
      <c r="G83" s="19">
        <v>10</v>
      </c>
      <c r="H83" s="20" t="s">
        <v>62</v>
      </c>
      <c r="I83" s="100">
        <v>0</v>
      </c>
      <c r="J83" s="29">
        <f t="shared" si="3"/>
        <v>0</v>
      </c>
    </row>
    <row r="84" spans="1:10" ht="30" customHeight="1" x14ac:dyDescent="0.25">
      <c r="A84" s="22" t="s">
        <v>103</v>
      </c>
      <c r="B84" s="131" t="s">
        <v>68</v>
      </c>
      <c r="C84" s="122"/>
      <c r="D84" s="122"/>
      <c r="E84" s="122"/>
      <c r="F84" s="132"/>
      <c r="G84" s="19">
        <v>5</v>
      </c>
      <c r="H84" s="20" t="s">
        <v>62</v>
      </c>
      <c r="I84" s="100">
        <v>0</v>
      </c>
      <c r="J84" s="29">
        <f t="shared" si="3"/>
        <v>0</v>
      </c>
    </row>
    <row r="85" spans="1:10" ht="30" customHeight="1" x14ac:dyDescent="0.25">
      <c r="A85" s="22" t="s">
        <v>104</v>
      </c>
      <c r="B85" s="131" t="s">
        <v>123</v>
      </c>
      <c r="C85" s="122"/>
      <c r="D85" s="122"/>
      <c r="E85" s="122"/>
      <c r="F85" s="132"/>
      <c r="G85" s="19">
        <v>10</v>
      </c>
      <c r="H85" s="20" t="s">
        <v>62</v>
      </c>
      <c r="I85" s="100">
        <v>0</v>
      </c>
      <c r="J85" s="29">
        <f t="shared" si="3"/>
        <v>0</v>
      </c>
    </row>
    <row r="86" spans="1:10" ht="30" customHeight="1" x14ac:dyDescent="0.25">
      <c r="A86" s="22" t="s">
        <v>105</v>
      </c>
      <c r="B86" s="131" t="s">
        <v>69</v>
      </c>
      <c r="C86" s="122"/>
      <c r="D86" s="122"/>
      <c r="E86" s="122"/>
      <c r="F86" s="132"/>
      <c r="G86" s="19">
        <v>20</v>
      </c>
      <c r="H86" s="20" t="s">
        <v>62</v>
      </c>
      <c r="I86" s="100">
        <v>0</v>
      </c>
      <c r="J86" s="29">
        <f t="shared" si="3"/>
        <v>0</v>
      </c>
    </row>
    <row r="87" spans="1:10" ht="30" customHeight="1" x14ac:dyDescent="0.25">
      <c r="A87" s="22" t="s">
        <v>106</v>
      </c>
      <c r="B87" s="131" t="s">
        <v>124</v>
      </c>
      <c r="C87" s="122"/>
      <c r="D87" s="122"/>
      <c r="E87" s="122"/>
      <c r="F87" s="132"/>
      <c r="G87" s="19">
        <v>10</v>
      </c>
      <c r="H87" s="20" t="s">
        <v>62</v>
      </c>
      <c r="I87" s="100">
        <v>0</v>
      </c>
      <c r="J87" s="29">
        <f t="shared" si="3"/>
        <v>0</v>
      </c>
    </row>
    <row r="88" spans="1:10" ht="30" customHeight="1" x14ac:dyDescent="0.25">
      <c r="A88" s="22" t="s">
        <v>107</v>
      </c>
      <c r="B88" s="131" t="s">
        <v>125</v>
      </c>
      <c r="C88" s="122"/>
      <c r="D88" s="122"/>
      <c r="E88" s="122"/>
      <c r="F88" s="132"/>
      <c r="G88" s="19">
        <v>5</v>
      </c>
      <c r="H88" s="20" t="s">
        <v>62</v>
      </c>
      <c r="I88" s="100">
        <v>0</v>
      </c>
      <c r="J88" s="29">
        <f t="shared" si="3"/>
        <v>0</v>
      </c>
    </row>
    <row r="89" spans="1:10" ht="30" customHeight="1" x14ac:dyDescent="0.25">
      <c r="A89" s="22" t="s">
        <v>108</v>
      </c>
      <c r="B89" s="131" t="s">
        <v>126</v>
      </c>
      <c r="C89" s="122"/>
      <c r="D89" s="122"/>
      <c r="E89" s="122"/>
      <c r="F89" s="132"/>
      <c r="G89" s="19">
        <v>10</v>
      </c>
      <c r="H89" s="20" t="s">
        <v>62</v>
      </c>
      <c r="I89" s="100">
        <v>0</v>
      </c>
      <c r="J89" s="29">
        <f t="shared" si="3"/>
        <v>0</v>
      </c>
    </row>
    <row r="90" spans="1:10" ht="30" customHeight="1" x14ac:dyDescent="0.25">
      <c r="A90" s="22" t="s">
        <v>109</v>
      </c>
      <c r="B90" s="131" t="s">
        <v>91</v>
      </c>
      <c r="C90" s="122"/>
      <c r="D90" s="122"/>
      <c r="E90" s="122"/>
      <c r="F90" s="132"/>
      <c r="G90" s="19">
        <v>1</v>
      </c>
      <c r="H90" s="20" t="s">
        <v>45</v>
      </c>
      <c r="I90" s="100">
        <v>0</v>
      </c>
      <c r="J90" s="29">
        <f t="shared" si="3"/>
        <v>0</v>
      </c>
    </row>
    <row r="91" spans="1:10" ht="30" customHeight="1" x14ac:dyDescent="0.25">
      <c r="A91" s="22" t="s">
        <v>110</v>
      </c>
      <c r="B91" s="131" t="s">
        <v>92</v>
      </c>
      <c r="C91" s="122"/>
      <c r="D91" s="122"/>
      <c r="E91" s="122"/>
      <c r="F91" s="132"/>
      <c r="G91" s="19">
        <v>1</v>
      </c>
      <c r="H91" s="20" t="s">
        <v>45</v>
      </c>
      <c r="I91" s="100">
        <v>0</v>
      </c>
      <c r="J91" s="29">
        <f t="shared" si="3"/>
        <v>0</v>
      </c>
    </row>
    <row r="92" spans="1:10" ht="30" customHeight="1" x14ac:dyDescent="0.25">
      <c r="A92" s="22" t="s">
        <v>111</v>
      </c>
      <c r="B92" s="131" t="s">
        <v>127</v>
      </c>
      <c r="C92" s="122"/>
      <c r="D92" s="122"/>
      <c r="E92" s="122"/>
      <c r="F92" s="132"/>
      <c r="G92" s="19">
        <v>10</v>
      </c>
      <c r="H92" s="20" t="s">
        <v>62</v>
      </c>
      <c r="I92" s="100">
        <v>0</v>
      </c>
      <c r="J92" s="29">
        <f t="shared" si="3"/>
        <v>0</v>
      </c>
    </row>
    <row r="93" spans="1:10" ht="30" customHeight="1" x14ac:dyDescent="0.25">
      <c r="A93" s="22" t="s">
        <v>112</v>
      </c>
      <c r="B93" s="131" t="s">
        <v>132</v>
      </c>
      <c r="C93" s="122"/>
      <c r="D93" s="122"/>
      <c r="E93" s="122"/>
      <c r="F93" s="132"/>
      <c r="G93" s="19">
        <v>60</v>
      </c>
      <c r="H93" s="20" t="s">
        <v>62</v>
      </c>
      <c r="I93" s="100">
        <v>0</v>
      </c>
      <c r="J93" s="29">
        <f t="shared" ref="J93:J100" si="4">G93*I93</f>
        <v>0</v>
      </c>
    </row>
    <row r="94" spans="1:10" ht="30" customHeight="1" x14ac:dyDescent="0.25">
      <c r="A94" s="22" t="s">
        <v>113</v>
      </c>
      <c r="B94" s="131" t="s">
        <v>128</v>
      </c>
      <c r="C94" s="122"/>
      <c r="D94" s="122"/>
      <c r="E94" s="122"/>
      <c r="F94" s="132"/>
      <c r="G94" s="19">
        <v>60</v>
      </c>
      <c r="H94" s="20" t="s">
        <v>62</v>
      </c>
      <c r="I94" s="100">
        <v>0</v>
      </c>
      <c r="J94" s="29">
        <f t="shared" si="4"/>
        <v>0</v>
      </c>
    </row>
    <row r="95" spans="1:10" ht="30" customHeight="1" x14ac:dyDescent="0.25">
      <c r="A95" s="22" t="s">
        <v>114</v>
      </c>
      <c r="B95" s="131" t="s">
        <v>129</v>
      </c>
      <c r="C95" s="122"/>
      <c r="D95" s="122"/>
      <c r="E95" s="122"/>
      <c r="F95" s="132"/>
      <c r="G95" s="19">
        <v>12</v>
      </c>
      <c r="H95" s="20" t="s">
        <v>62</v>
      </c>
      <c r="I95" s="100">
        <v>0</v>
      </c>
      <c r="J95" s="29">
        <f t="shared" si="4"/>
        <v>0</v>
      </c>
    </row>
    <row r="96" spans="1:10" ht="30" customHeight="1" x14ac:dyDescent="0.25">
      <c r="A96" s="22" t="s">
        <v>115</v>
      </c>
      <c r="B96" s="131" t="s">
        <v>130</v>
      </c>
      <c r="C96" s="122"/>
      <c r="D96" s="122"/>
      <c r="E96" s="122"/>
      <c r="F96" s="132"/>
      <c r="G96" s="19">
        <v>10</v>
      </c>
      <c r="H96" s="20" t="s">
        <v>62</v>
      </c>
      <c r="I96" s="100">
        <v>0</v>
      </c>
      <c r="J96" s="29">
        <f t="shared" si="4"/>
        <v>0</v>
      </c>
    </row>
    <row r="97" spans="1:10" ht="30" customHeight="1" x14ac:dyDescent="0.25">
      <c r="A97" s="22" t="s">
        <v>116</v>
      </c>
      <c r="B97" s="131" t="s">
        <v>131</v>
      </c>
      <c r="C97" s="122"/>
      <c r="D97" s="122"/>
      <c r="E97" s="122"/>
      <c r="F97" s="132"/>
      <c r="G97" s="18">
        <v>1</v>
      </c>
      <c r="H97" s="24" t="s">
        <v>45</v>
      </c>
      <c r="I97" s="100">
        <v>0</v>
      </c>
      <c r="J97" s="29">
        <f t="shared" si="4"/>
        <v>0</v>
      </c>
    </row>
    <row r="98" spans="1:10" ht="30" customHeight="1" x14ac:dyDescent="0.25">
      <c r="A98" s="22" t="s">
        <v>117</v>
      </c>
      <c r="B98" s="131" t="s">
        <v>133</v>
      </c>
      <c r="C98" s="122"/>
      <c r="D98" s="122"/>
      <c r="E98" s="122"/>
      <c r="F98" s="132"/>
      <c r="G98" s="18">
        <v>1</v>
      </c>
      <c r="H98" s="24" t="s">
        <v>45</v>
      </c>
      <c r="I98" s="100">
        <v>0</v>
      </c>
      <c r="J98" s="29">
        <f t="shared" si="4"/>
        <v>0</v>
      </c>
    </row>
    <row r="99" spans="1:10" ht="30" customHeight="1" x14ac:dyDescent="0.25">
      <c r="A99" s="22" t="s">
        <v>118</v>
      </c>
      <c r="B99" s="131" t="s">
        <v>134</v>
      </c>
      <c r="C99" s="122"/>
      <c r="D99" s="122"/>
      <c r="E99" s="122"/>
      <c r="F99" s="132"/>
      <c r="G99" s="19">
        <v>5</v>
      </c>
      <c r="H99" s="20" t="s">
        <v>135</v>
      </c>
      <c r="I99" s="100">
        <v>0</v>
      </c>
      <c r="J99" s="29">
        <f t="shared" si="4"/>
        <v>0</v>
      </c>
    </row>
    <row r="100" spans="1:10" ht="30" customHeight="1" x14ac:dyDescent="0.25">
      <c r="A100" s="22" t="s">
        <v>119</v>
      </c>
      <c r="B100" s="131" t="s">
        <v>95</v>
      </c>
      <c r="C100" s="122"/>
      <c r="D100" s="122"/>
      <c r="E100" s="122"/>
      <c r="F100" s="132"/>
      <c r="G100" s="19">
        <v>1</v>
      </c>
      <c r="H100" s="20" t="s">
        <v>45</v>
      </c>
      <c r="I100" s="100">
        <v>0</v>
      </c>
      <c r="J100" s="29">
        <f t="shared" si="4"/>
        <v>0</v>
      </c>
    </row>
    <row r="101" spans="1:10" x14ac:dyDescent="0.25">
      <c r="A101" s="36"/>
      <c r="B101" s="121" t="s">
        <v>156</v>
      </c>
      <c r="C101" s="128"/>
      <c r="D101" s="128"/>
      <c r="E101" s="128"/>
      <c r="F101" s="128"/>
      <c r="G101" s="128"/>
      <c r="H101" s="128"/>
      <c r="I101" s="128"/>
      <c r="J101" s="31">
        <f>SUM(J48:J49)+SUM(J51:J52)+SUM(J54:J61)+SUM(J63:J77)+SUM(J79:J100)</f>
        <v>0</v>
      </c>
    </row>
    <row r="102" spans="1:10" ht="15.75" thickBot="1" x14ac:dyDescent="0.3">
      <c r="A102" s="117"/>
      <c r="B102" s="118"/>
      <c r="C102" s="118"/>
      <c r="D102" s="118"/>
      <c r="E102" s="118"/>
      <c r="F102" s="118"/>
      <c r="G102" s="118"/>
      <c r="H102" s="118"/>
      <c r="I102" s="118"/>
      <c r="J102" s="119"/>
    </row>
    <row r="103" spans="1:10" ht="15.75" thickBot="1" x14ac:dyDescent="0.3">
      <c r="A103" s="8" t="s">
        <v>8</v>
      </c>
      <c r="B103" s="133" t="s">
        <v>7</v>
      </c>
      <c r="C103" s="133"/>
      <c r="D103" s="133"/>
      <c r="E103" s="133"/>
      <c r="F103" s="133"/>
      <c r="G103" s="133"/>
      <c r="H103" s="133"/>
      <c r="I103" s="133"/>
      <c r="J103" s="134"/>
    </row>
    <row r="104" spans="1:10" ht="30" customHeight="1" x14ac:dyDescent="0.25">
      <c r="A104" s="41" t="s">
        <v>136</v>
      </c>
      <c r="B104" s="131" t="s">
        <v>137</v>
      </c>
      <c r="C104" s="122"/>
      <c r="D104" s="122"/>
      <c r="E104" s="122"/>
      <c r="F104" s="132"/>
      <c r="G104" s="42">
        <v>1</v>
      </c>
      <c r="H104" s="42" t="s">
        <v>45</v>
      </c>
      <c r="I104" s="99">
        <v>0</v>
      </c>
      <c r="J104" s="43">
        <f t="shared" ref="J104:J109" si="5">G104*I104</f>
        <v>0</v>
      </c>
    </row>
    <row r="105" spans="1:10" ht="30" customHeight="1" x14ac:dyDescent="0.25">
      <c r="A105" s="22" t="s">
        <v>138</v>
      </c>
      <c r="B105" s="131" t="s">
        <v>139</v>
      </c>
      <c r="C105" s="122"/>
      <c r="D105" s="122"/>
      <c r="E105" s="122"/>
      <c r="F105" s="132"/>
      <c r="G105" s="19">
        <v>1</v>
      </c>
      <c r="H105" s="19" t="s">
        <v>45</v>
      </c>
      <c r="I105" s="100">
        <v>0</v>
      </c>
      <c r="J105" s="40">
        <f t="shared" si="5"/>
        <v>0</v>
      </c>
    </row>
    <row r="106" spans="1:10" ht="30" customHeight="1" x14ac:dyDescent="0.25">
      <c r="A106" s="22" t="s">
        <v>140</v>
      </c>
      <c r="B106" s="131" t="s">
        <v>164</v>
      </c>
      <c r="C106" s="122"/>
      <c r="D106" s="122"/>
      <c r="E106" s="122"/>
      <c r="F106" s="132"/>
      <c r="G106" s="19">
        <v>1</v>
      </c>
      <c r="H106" s="19" t="s">
        <v>45</v>
      </c>
      <c r="I106" s="100">
        <v>0</v>
      </c>
      <c r="J106" s="40">
        <f t="shared" si="5"/>
        <v>0</v>
      </c>
    </row>
    <row r="107" spans="1:10" ht="44.25" customHeight="1" x14ac:dyDescent="0.25">
      <c r="A107" s="22" t="s">
        <v>141</v>
      </c>
      <c r="B107" s="131" t="s">
        <v>142</v>
      </c>
      <c r="C107" s="122"/>
      <c r="D107" s="122"/>
      <c r="E107" s="122"/>
      <c r="F107" s="132"/>
      <c r="G107" s="18">
        <v>1</v>
      </c>
      <c r="H107" s="18" t="s">
        <v>45</v>
      </c>
      <c r="I107" s="100">
        <v>0</v>
      </c>
      <c r="J107" s="40">
        <f t="shared" si="5"/>
        <v>0</v>
      </c>
    </row>
    <row r="108" spans="1:10" ht="45.75" customHeight="1" x14ac:dyDescent="0.25">
      <c r="A108" s="22" t="s">
        <v>143</v>
      </c>
      <c r="B108" s="131" t="s">
        <v>144</v>
      </c>
      <c r="C108" s="122"/>
      <c r="D108" s="122"/>
      <c r="E108" s="122"/>
      <c r="F108" s="132"/>
      <c r="G108" s="19">
        <v>1</v>
      </c>
      <c r="H108" s="19" t="s">
        <v>45</v>
      </c>
      <c r="I108" s="100">
        <v>0</v>
      </c>
      <c r="J108" s="40">
        <f t="shared" si="5"/>
        <v>0</v>
      </c>
    </row>
    <row r="109" spans="1:10" ht="30" customHeight="1" x14ac:dyDescent="0.25">
      <c r="A109" s="22" t="s">
        <v>145</v>
      </c>
      <c r="B109" s="131" t="s">
        <v>146</v>
      </c>
      <c r="C109" s="122"/>
      <c r="D109" s="122"/>
      <c r="E109" s="122"/>
      <c r="F109" s="132"/>
      <c r="G109" s="19">
        <v>1</v>
      </c>
      <c r="H109" s="19" t="s">
        <v>45</v>
      </c>
      <c r="I109" s="100">
        <v>0</v>
      </c>
      <c r="J109" s="40">
        <f t="shared" si="5"/>
        <v>0</v>
      </c>
    </row>
    <row r="110" spans="1:10" x14ac:dyDescent="0.25">
      <c r="A110" s="37"/>
      <c r="B110" s="129" t="s">
        <v>157</v>
      </c>
      <c r="C110" s="128"/>
      <c r="D110" s="128"/>
      <c r="E110" s="128"/>
      <c r="F110" s="128"/>
      <c r="G110" s="128"/>
      <c r="H110" s="128"/>
      <c r="I110" s="128"/>
      <c r="J110" s="30">
        <f>SUM(J104:J109)</f>
        <v>0</v>
      </c>
    </row>
    <row r="111" spans="1:10" ht="15.75" thickBot="1" x14ac:dyDescent="0.3">
      <c r="A111" s="117"/>
      <c r="B111" s="118"/>
      <c r="C111" s="118"/>
      <c r="D111" s="118"/>
      <c r="E111" s="118"/>
      <c r="F111" s="118"/>
      <c r="G111" s="118"/>
      <c r="H111" s="118"/>
      <c r="I111" s="118"/>
      <c r="J111" s="119"/>
    </row>
    <row r="112" spans="1:10" ht="15.75" thickBot="1" x14ac:dyDescent="0.3">
      <c r="A112" s="8" t="s">
        <v>9</v>
      </c>
      <c r="B112" s="133" t="s">
        <v>0</v>
      </c>
      <c r="C112" s="115"/>
      <c r="D112" s="115"/>
      <c r="E112" s="115"/>
      <c r="F112" s="115"/>
      <c r="G112" s="115"/>
      <c r="H112" s="115"/>
      <c r="I112" s="115"/>
      <c r="J112" s="116"/>
    </row>
    <row r="113" spans="1:10" s="81" customFormat="1" ht="30" customHeight="1" x14ac:dyDescent="0.25">
      <c r="A113" s="41" t="s">
        <v>147</v>
      </c>
      <c r="B113" s="131" t="s">
        <v>148</v>
      </c>
      <c r="C113" s="122"/>
      <c r="D113" s="122"/>
      <c r="E113" s="122"/>
      <c r="F113" s="132"/>
      <c r="G113" s="42">
        <v>1</v>
      </c>
      <c r="H113" s="42" t="s">
        <v>45</v>
      </c>
      <c r="I113" s="99">
        <v>0</v>
      </c>
      <c r="J113" s="43">
        <f>G113*I113</f>
        <v>0</v>
      </c>
    </row>
    <row r="114" spans="1:10" s="81" customFormat="1" ht="29.25" customHeight="1" x14ac:dyDescent="0.25">
      <c r="A114" s="22" t="s">
        <v>149</v>
      </c>
      <c r="B114" s="131" t="s">
        <v>150</v>
      </c>
      <c r="C114" s="122"/>
      <c r="D114" s="122"/>
      <c r="E114" s="122"/>
      <c r="F114" s="132"/>
      <c r="G114" s="19">
        <v>1</v>
      </c>
      <c r="H114" s="19" t="s">
        <v>45</v>
      </c>
      <c r="I114" s="100">
        <v>0</v>
      </c>
      <c r="J114" s="40">
        <f>G114*I114</f>
        <v>0</v>
      </c>
    </row>
    <row r="115" spans="1:10" x14ac:dyDescent="0.25">
      <c r="A115" s="37"/>
      <c r="B115" s="129" t="s">
        <v>158</v>
      </c>
      <c r="C115" s="128"/>
      <c r="D115" s="128"/>
      <c r="E115" s="128"/>
      <c r="F115" s="128"/>
      <c r="G115" s="128"/>
      <c r="H115" s="128"/>
      <c r="I115" s="128"/>
      <c r="J115" s="30">
        <f>J113+J114</f>
        <v>0</v>
      </c>
    </row>
    <row r="116" spans="1:10" ht="15.75" thickBot="1" x14ac:dyDescent="0.3">
      <c r="A116" s="117"/>
      <c r="B116" s="118"/>
      <c r="C116" s="118"/>
      <c r="D116" s="118"/>
      <c r="E116" s="118"/>
      <c r="F116" s="118"/>
      <c r="G116" s="118"/>
      <c r="H116" s="118"/>
      <c r="I116" s="118"/>
      <c r="J116" s="119"/>
    </row>
    <row r="117" spans="1:10" ht="15.75" thickBot="1" x14ac:dyDescent="0.3">
      <c r="A117" s="8" t="s">
        <v>10</v>
      </c>
      <c r="B117" s="133" t="s">
        <v>1</v>
      </c>
      <c r="C117" s="115"/>
      <c r="D117" s="115"/>
      <c r="E117" s="115"/>
      <c r="F117" s="115"/>
      <c r="G117" s="115"/>
      <c r="H117" s="115"/>
      <c r="I117" s="115"/>
      <c r="J117" s="116"/>
    </row>
    <row r="118" spans="1:10" s="81" customFormat="1" ht="30" customHeight="1" x14ac:dyDescent="0.25">
      <c r="A118" s="25" t="s">
        <v>151</v>
      </c>
      <c r="B118" s="131" t="s">
        <v>152</v>
      </c>
      <c r="C118" s="122"/>
      <c r="D118" s="122"/>
      <c r="E118" s="122"/>
      <c r="F118" s="132"/>
      <c r="G118" s="44">
        <v>1</v>
      </c>
      <c r="H118" s="44" t="s">
        <v>45</v>
      </c>
      <c r="I118" s="105">
        <v>0</v>
      </c>
      <c r="J118" s="45">
        <f>G118*I118</f>
        <v>0</v>
      </c>
    </row>
    <row r="119" spans="1:10" x14ac:dyDescent="0.25">
      <c r="A119" s="36"/>
      <c r="B119" s="121" t="s">
        <v>159</v>
      </c>
      <c r="C119" s="128"/>
      <c r="D119" s="128"/>
      <c r="E119" s="128"/>
      <c r="F119" s="128"/>
      <c r="G119" s="128"/>
      <c r="H119" s="128"/>
      <c r="I119" s="128"/>
      <c r="J119" s="31">
        <f>J118</f>
        <v>0</v>
      </c>
    </row>
    <row r="120" spans="1:10" x14ac:dyDescent="0.25">
      <c r="A120" s="160"/>
      <c r="B120" s="128"/>
      <c r="C120" s="128"/>
      <c r="D120" s="128"/>
      <c r="E120" s="128"/>
      <c r="F120" s="128"/>
      <c r="G120" s="128"/>
      <c r="H120" s="128"/>
      <c r="I120" s="128"/>
      <c r="J120" s="161"/>
    </row>
    <row r="121" spans="1:10" x14ac:dyDescent="0.25">
      <c r="A121" s="9" t="s">
        <v>11</v>
      </c>
      <c r="B121" s="123" t="s">
        <v>180</v>
      </c>
      <c r="C121" s="124"/>
      <c r="D121" s="124"/>
      <c r="E121" s="124"/>
      <c r="F121" s="124"/>
      <c r="G121" s="124"/>
      <c r="H121" s="124"/>
      <c r="I121" s="124"/>
      <c r="J121" s="125"/>
    </row>
    <row r="122" spans="1:10" s="81" customFormat="1" ht="30" customHeight="1" x14ac:dyDescent="0.25">
      <c r="A122" s="22" t="s">
        <v>153</v>
      </c>
      <c r="B122" s="131" t="s">
        <v>154</v>
      </c>
      <c r="C122" s="122"/>
      <c r="D122" s="122"/>
      <c r="E122" s="122"/>
      <c r="F122" s="132"/>
      <c r="G122" s="19">
        <v>1</v>
      </c>
      <c r="H122" s="19" t="s">
        <v>45</v>
      </c>
      <c r="I122" s="100">
        <v>0</v>
      </c>
      <c r="J122" s="40">
        <f>G122*I122</f>
        <v>0</v>
      </c>
    </row>
    <row r="123" spans="1:10" ht="9.75" customHeight="1" x14ac:dyDescent="0.25">
      <c r="A123" s="111"/>
      <c r="B123" s="121" t="s">
        <v>181</v>
      </c>
      <c r="C123" s="122"/>
      <c r="D123" s="122"/>
      <c r="E123" s="122"/>
      <c r="F123" s="122"/>
      <c r="G123" s="122"/>
      <c r="H123" s="122"/>
      <c r="I123" s="122"/>
      <c r="J123" s="120">
        <f>J122</f>
        <v>0</v>
      </c>
    </row>
    <row r="124" spans="1:10" ht="9.75" customHeight="1" x14ac:dyDescent="0.25">
      <c r="A124" s="130"/>
      <c r="B124" s="122"/>
      <c r="C124" s="122"/>
      <c r="D124" s="122"/>
      <c r="E124" s="122"/>
      <c r="F124" s="122"/>
      <c r="G124" s="122"/>
      <c r="H124" s="122"/>
      <c r="I124" s="122"/>
      <c r="J124" s="120"/>
    </row>
    <row r="125" spans="1:10" x14ac:dyDescent="0.25">
      <c r="A125" s="37"/>
      <c r="B125" s="1"/>
      <c r="C125" s="1"/>
      <c r="D125" s="1"/>
      <c r="E125" s="1"/>
      <c r="F125" s="1"/>
      <c r="G125" s="1"/>
      <c r="H125" s="1"/>
      <c r="I125" s="1"/>
      <c r="J125" s="2"/>
    </row>
    <row r="126" spans="1:10" ht="27.75" customHeight="1" thickBot="1" x14ac:dyDescent="0.3">
      <c r="A126" s="38"/>
      <c r="B126" s="106" t="s">
        <v>160</v>
      </c>
      <c r="C126" s="107"/>
      <c r="D126" s="107"/>
      <c r="E126" s="107"/>
      <c r="F126" s="107"/>
      <c r="G126" s="107"/>
      <c r="H126" s="107"/>
      <c r="I126" s="107"/>
      <c r="J126" s="32">
        <f>J45+J101+J110+J115+J119+J123</f>
        <v>0</v>
      </c>
    </row>
  </sheetData>
  <sheetProtection algorithmName="SHA-512" hashValue="bSylpBRpI/DFujvr3njTTVjyLNY12BKifI8sHU2brdLgQK7pW/X77ritQW4p6dEvhUq2ucDdRIP/RrkALWirtA==" saltValue="WsHFnEQ7qmTVLOrg/Ns/uw==" spinCount="100000" sheet="1" objects="1" scenarios="1"/>
  <mergeCells count="97">
    <mergeCell ref="B122:F122"/>
    <mergeCell ref="A120:J120"/>
    <mergeCell ref="B75:F75"/>
    <mergeCell ref="B76:F76"/>
    <mergeCell ref="B49:F49"/>
    <mergeCell ref="B50:I50"/>
    <mergeCell ref="B53:I53"/>
    <mergeCell ref="B62:I62"/>
    <mergeCell ref="B99:F99"/>
    <mergeCell ref="B100:F100"/>
    <mergeCell ref="B85:F85"/>
    <mergeCell ref="B86:F86"/>
    <mergeCell ref="B87:F87"/>
    <mergeCell ref="B88:F88"/>
    <mergeCell ref="B89:F89"/>
    <mergeCell ref="B90:F90"/>
    <mergeCell ref="B91:F91"/>
    <mergeCell ref="B93:F93"/>
    <mergeCell ref="B94:F94"/>
    <mergeCell ref="B95:F95"/>
    <mergeCell ref="B96:F96"/>
    <mergeCell ref="B97:F97"/>
    <mergeCell ref="B98:F98"/>
    <mergeCell ref="A1:J2"/>
    <mergeCell ref="A5:J5"/>
    <mergeCell ref="B43:F43"/>
    <mergeCell ref="B48:F48"/>
    <mergeCell ref="A15:H15"/>
    <mergeCell ref="A26:H26"/>
    <mergeCell ref="A29:H29"/>
    <mergeCell ref="B16:J16"/>
    <mergeCell ref="B7:J7"/>
    <mergeCell ref="B27:J27"/>
    <mergeCell ref="A3:F3"/>
    <mergeCell ref="A4:F4"/>
    <mergeCell ref="B44:F44"/>
    <mergeCell ref="B59:F59"/>
    <mergeCell ref="B60:F60"/>
    <mergeCell ref="B61:F61"/>
    <mergeCell ref="B30:J30"/>
    <mergeCell ref="B33:J33"/>
    <mergeCell ref="B54:F54"/>
    <mergeCell ref="B55:F55"/>
    <mergeCell ref="B56:F56"/>
    <mergeCell ref="B57:F57"/>
    <mergeCell ref="B58:F58"/>
    <mergeCell ref="A36:I36"/>
    <mergeCell ref="B63:F63"/>
    <mergeCell ref="B64:F64"/>
    <mergeCell ref="B65:F65"/>
    <mergeCell ref="B66:F66"/>
    <mergeCell ref="B67:F67"/>
    <mergeCell ref="B68:F68"/>
    <mergeCell ref="B69:F69"/>
    <mergeCell ref="B78:I78"/>
    <mergeCell ref="B77:F77"/>
    <mergeCell ref="B92:F92"/>
    <mergeCell ref="B79:F79"/>
    <mergeCell ref="B80:F80"/>
    <mergeCell ref="B81:F81"/>
    <mergeCell ref="B82:F82"/>
    <mergeCell ref="B83:F83"/>
    <mergeCell ref="B84:F84"/>
    <mergeCell ref="B70:F70"/>
    <mergeCell ref="B71:F71"/>
    <mergeCell ref="B72:F72"/>
    <mergeCell ref="B73:F73"/>
    <mergeCell ref="B74:F74"/>
    <mergeCell ref="B119:I119"/>
    <mergeCell ref="B117:J117"/>
    <mergeCell ref="B112:J112"/>
    <mergeCell ref="A116:J116"/>
    <mergeCell ref="B103:J103"/>
    <mergeCell ref="B104:F104"/>
    <mergeCell ref="B105:F105"/>
    <mergeCell ref="B106:F106"/>
    <mergeCell ref="B107:F107"/>
    <mergeCell ref="B109:F109"/>
    <mergeCell ref="B113:F113"/>
    <mergeCell ref="B114:F114"/>
    <mergeCell ref="B118:F118"/>
    <mergeCell ref="B126:I126"/>
    <mergeCell ref="A40:J40"/>
    <mergeCell ref="A46:J46"/>
    <mergeCell ref="B42:J42"/>
    <mergeCell ref="B47:J47"/>
    <mergeCell ref="A102:J102"/>
    <mergeCell ref="A111:J111"/>
    <mergeCell ref="J123:J124"/>
    <mergeCell ref="B123:I124"/>
    <mergeCell ref="B121:J121"/>
    <mergeCell ref="B45:I45"/>
    <mergeCell ref="B101:I101"/>
    <mergeCell ref="B110:I110"/>
    <mergeCell ref="B115:I115"/>
    <mergeCell ref="A123:A124"/>
    <mergeCell ref="B108:F108"/>
  </mergeCells>
  <conditionalFormatting sqref="J17:J24 J28 J31 J34 I43:I44 I48:I49 I51:I52 I54:I61 I63:I77 I79:I100 I104:I109 I113:I114 I118 I122">
    <cfRule type="cellIs" dxfId="0" priority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Footer>&amp;L&amp;9Převody vody z Ohře do VD Vidhostice, Kryry a převod vody do povodí Rakovnického potoka – předprojektová příprava&amp;R&amp;9Stránka &amp;P z &amp;N</oddFooter>
  </headerFooter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</vt:lpstr>
      <vt:lpstr>'Soupis prací'!Názvy_tisku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Drnec Dalibor</dc:creator>
  <cp:lastModifiedBy>MC</cp:lastModifiedBy>
  <cp:lastPrinted>2023-08-24T09:01:51Z</cp:lastPrinted>
  <dcterms:created xsi:type="dcterms:W3CDTF">2023-03-08T10:51:34Z</dcterms:created>
  <dcterms:modified xsi:type="dcterms:W3CDTF">2023-08-24T09:01:52Z</dcterms:modified>
</cp:coreProperties>
</file>